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1"/>
  </bookViews>
  <sheets>
    <sheet name="元麻布" sheetId="1" r:id="rId1"/>
    <sheet name="長期グラフ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<sst xmlns="http://schemas.openxmlformats.org/spreadsheetml/2006/main" count="86" uniqueCount="51">
  <si>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路線価</t>
  </si>
  <si>
    <t>修正後</t>
  </si>
  <si>
    <t>公示価格</t>
  </si>
  <si>
    <t>指数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</si>
  <si>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</si>
  <si>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</si>
  <si>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</si>
  <si>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</si>
  <si>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</si>
  <si>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</si>
  <si>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</si>
  <si>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</si>
  <si>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</si>
  <si>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</si>
  <si>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</si>
  <si>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</si>
  <si>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</si>
  <si>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</si>
  <si>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2007/09～</t>
  </si>
  <si>
    <t>リーマン・ショック</t>
  </si>
  <si>
    <t>1979/02～</t>
  </si>
  <si>
    <t>1990/03～</t>
  </si>
  <si>
    <t>2008/09～</t>
  </si>
  <si>
    <t>リーマン・ショック</t>
  </si>
  <si>
    <t>公示価格A</t>
  </si>
  <si>
    <t>路線価B</t>
  </si>
  <si>
    <t>B/A</t>
  </si>
  <si>
    <t>東京都港区元麻布２丁目１３５番２３</t>
  </si>
  <si>
    <t>東京都港区元麻布２－１０－１４</t>
  </si>
  <si>
    <t xml:space="preserve">公示  港-4 </t>
  </si>
  <si>
    <t>公示  港-14</t>
  </si>
  <si>
    <t>東京都港区元麻布２丁目３２３番２４</t>
  </si>
  <si>
    <t>公示  港-13</t>
  </si>
  <si>
    <t>東京都港区元麻布２丁目１３８番９外　</t>
  </si>
  <si>
    <t>東京都港区元麻布２－３－２４</t>
  </si>
  <si>
    <t>東京都港区元麻布１丁目３０１番１</t>
  </si>
  <si>
    <t>東京都港区元麻布１－３－３４</t>
  </si>
  <si>
    <t>東京都港区南麻布３丁目１１６番７４</t>
  </si>
  <si>
    <t>東京都港区南麻布３－７－１１</t>
  </si>
  <si>
    <t>元麻布1-3-34</t>
  </si>
  <si>
    <t>元麻布2-3-24</t>
  </si>
  <si>
    <t>公示  港-14</t>
  </si>
  <si>
    <t>公示  港-13</t>
  </si>
  <si>
    <t>東京都港区元麻布２－３－２４</t>
  </si>
  <si>
    <t>東京都港区元麻布２－１３－２</t>
  </si>
  <si>
    <t>暴走start</t>
  </si>
  <si>
    <t>前年比</t>
  </si>
  <si>
    <t>地価上昇率</t>
  </si>
  <si>
    <t>（注.. 公示は毎年1/1、基準は7/1の価格 → 当年価格上昇は前期に上昇の動きがあったことを示している）</t>
  </si>
  <si>
    <t>住宅地域</t>
  </si>
  <si>
    <t>レベル8.6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</si>
</sst>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0" fontId="39" fillId="0" borderId="0" xfId="42" applyNumberFormat="1" applyFont="1" applyFill="1" applyAlignment="1">
      <alignment vertical="center"/>
    </xf>
    <xf numFmtId="38" fontId="39" fillId="33" borderId="10" xfId="48" applyFont="1" applyFill="1" applyBorder="1" applyAlignment="1">
      <alignment vertical="center"/>
    </xf>
    <xf numFmtId="10" fontId="39" fillId="0" borderId="10" xfId="42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176" fontId="39" fillId="0" borderId="13" xfId="0" applyNumberFormat="1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176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38" fontId="4" fillId="35" borderId="0" xfId="48" applyFont="1" applyFill="1" applyAlignment="1">
      <alignment vertical="center"/>
    </xf>
    <xf numFmtId="38" fontId="4" fillId="35" borderId="10" xfId="48" applyFont="1" applyFill="1" applyBorder="1" applyAlignment="1">
      <alignment vertical="center"/>
    </xf>
    <xf numFmtId="3" fontId="4" fillId="35" borderId="0" xfId="60" applyNumberFormat="1" applyFont="1" applyFill="1">
      <alignment/>
      <protection/>
    </xf>
    <xf numFmtId="38" fontId="39" fillId="35" borderId="0" xfId="48" applyFont="1" applyFill="1" applyAlignment="1">
      <alignment vertical="center"/>
    </xf>
    <xf numFmtId="38" fontId="39" fillId="0" borderId="10" xfId="48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10" fontId="39" fillId="0" borderId="16" xfId="42" applyNumberFormat="1" applyFont="1" applyFill="1" applyBorder="1" applyAlignment="1">
      <alignment vertical="center"/>
    </xf>
    <xf numFmtId="38" fontId="39" fillId="0" borderId="16" xfId="48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vertical="center"/>
    </xf>
    <xf numFmtId="10" fontId="39" fillId="0" borderId="0" xfId="42" applyNumberFormat="1" applyFont="1" applyFill="1" applyBorder="1" applyAlignment="1">
      <alignment vertical="center"/>
    </xf>
    <xf numFmtId="38" fontId="39" fillId="0" borderId="0" xfId="48" applyFont="1" applyFill="1" applyBorder="1" applyAlignment="1">
      <alignment vertical="center"/>
    </xf>
    <xf numFmtId="38" fontId="39" fillId="33" borderId="0" xfId="48" applyFont="1" applyFill="1" applyBorder="1" applyAlignment="1">
      <alignment vertical="center"/>
    </xf>
    <xf numFmtId="0" fontId="4" fillId="0" borderId="0" xfId="60" applyFont="1" applyBorder="1" applyAlignment="1">
      <alignment horizontal="center"/>
      <protection/>
    </xf>
    <xf numFmtId="38" fontId="4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Fill="1" applyAlignment="1">
      <alignment/>
    </xf>
    <xf numFmtId="38" fontId="4" fillId="0" borderId="10" xfId="48" applyFont="1" applyBorder="1" applyAlignment="1">
      <alignment horizontal="center"/>
    </xf>
    <xf numFmtId="38" fontId="4" fillId="0" borderId="0" xfId="48" applyFont="1" applyFill="1" applyAlignment="1">
      <alignment vertical="center"/>
    </xf>
    <xf numFmtId="178" fontId="4" fillId="33" borderId="0" xfId="42" applyNumberFormat="1" applyFont="1" applyFill="1" applyAlignment="1">
      <alignment/>
    </xf>
    <xf numFmtId="178" fontId="4" fillId="0" borderId="0" xfId="42" applyNumberFormat="1" applyFont="1" applyFill="1" applyAlignment="1">
      <alignment/>
    </xf>
    <xf numFmtId="178" fontId="4" fillId="33" borderId="10" xfId="42" applyNumberFormat="1" applyFont="1" applyFill="1" applyBorder="1" applyAlignment="1">
      <alignment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/>
    </xf>
    <xf numFmtId="0" fontId="4" fillId="0" borderId="10" xfId="60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9" fontId="39" fillId="35" borderId="11" xfId="42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9" fontId="39" fillId="35" borderId="12" xfId="42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34" borderId="0" xfId="42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9" fillId="34" borderId="10" xfId="42" applyNumberFormat="1" applyFont="1" applyFill="1" applyBorder="1" applyAlignment="1">
      <alignment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" fillId="0" borderId="0" xfId="60" applyFont="1" applyFill="1" applyBorder="1">
      <alignment/>
      <protection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8" fontId="4" fillId="34" borderId="0" xfId="48" applyFont="1" applyFill="1" applyAlignment="1">
      <alignment/>
    </xf>
    <xf numFmtId="10" fontId="39" fillId="34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38" fontId="4" fillId="34" borderId="0" xfId="48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04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685"/>
          <c:w val="0.94"/>
          <c:h val="0.910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'長期グラフ'!$B$19:$B$48</c:f>
              <c:numCache/>
            </c:numRef>
          </c:cat>
          <c:val>
            <c:numRef>
              <c:f>'長期グラフ'!$I$19:$I$48</c:f>
              <c:numCache/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0581"/>
        <c:crosses val="autoZero"/>
        <c:auto val="1"/>
        <c:lblOffset val="300"/>
        <c:tickLblSkip val="1"/>
        <c:noMultiLvlLbl val="0"/>
      </c:catAx>
      <c:valAx>
        <c:axId val="4018058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2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8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6"/>
          <c:w val="0.959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'長期グラフ'!$H$77:$H$105</c:f>
              <c:numCache/>
            </c:numRef>
          </c:cat>
          <c:val>
            <c:numRef>
              <c:f>'長期グラフ'!$I$77:$I$105</c:f>
              <c:numCache/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1599"/>
        <c:crossesAt val="-40"/>
        <c:auto val="1"/>
        <c:lblOffset val="300"/>
        <c:tickLblSkip val="1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5</xdr:row>
      <xdr:rowOff>133350</xdr:rowOff>
    </xdr:from>
    <xdr:to>
      <xdr:col>18</xdr:col>
      <xdr:colOff>542925</xdr:colOff>
      <xdr:row>47</xdr:row>
      <xdr:rowOff>133350</xdr:rowOff>
    </xdr:to>
    <xdr:graphicFrame>
      <xdr:nvGraphicFramePr>
        <xdr:cNvPr id="1" name="Chart 13"/>
        <xdr:cNvGraphicFramePr/>
      </xdr:nvGraphicFramePr>
      <xdr:xfrm>
        <a:off x="5314950" y="847725"/>
        <a:ext cx="58864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63</xdr:row>
      <xdr:rowOff>19050</xdr:rowOff>
    </xdr:from>
    <xdr:to>
      <xdr:col>18</xdr:col>
      <xdr:colOff>552450</xdr:colOff>
      <xdr:row>104</xdr:row>
      <xdr:rowOff>133350</xdr:rowOff>
    </xdr:to>
    <xdr:graphicFrame>
      <xdr:nvGraphicFramePr>
        <xdr:cNvPr id="2" name="Chart 13"/>
        <xdr:cNvGraphicFramePr/>
      </xdr:nvGraphicFramePr>
      <xdr:xfrm>
        <a:off x="5114925" y="9020175"/>
        <a:ext cx="60960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22" customWidth="1"/>
    <col min="2" max="2" width="5.50390625" style="22" customWidth="1"/>
    <col min="3" max="5" width="7.75390625" style="22" customWidth="1"/>
    <col min="6" max="6" width="6.50390625" style="22" customWidth="1"/>
    <col min="7" max="7" width="5.50390625" style="22" customWidth="1"/>
    <col min="8" max="10" width="7.75390625" style="22" customWidth="1"/>
    <col min="11" max="11" width="6.50390625" style="22" customWidth="1"/>
    <col min="12" max="12" width="5.50390625" style="22" customWidth="1"/>
    <col min="13" max="15" width="7.75390625" style="22" customWidth="1"/>
    <col min="16" max="16" width="6.50390625" style="22" customWidth="1"/>
    <col min="17" max="17" width="5.50390625" style="22" customWidth="1"/>
    <col min="18" max="20" width="7.75390625" style="22" customWidth="1"/>
    <col min="21" max="21" width="6.50390625" style="22" customWidth="1"/>
    <col min="22" max="22" width="5.50390625" style="22" customWidth="1"/>
    <col min="23" max="25" width="7.75390625" style="22" customWidth="1"/>
    <col min="26" max="26" width="6.50390625" style="22" customWidth="1"/>
    <col min="27" max="16384" width="8.875" style="22" customWidth="1"/>
  </cols>
  <sheetData>
    <row r="1" spans="2:26" ht="10.5">
      <c r="B1" s="79" t="s">
        <v>32</v>
      </c>
      <c r="C1" s="79"/>
      <c r="D1" s="79"/>
      <c r="E1" s="79"/>
      <c r="F1" s="79"/>
      <c r="G1" s="77" t="s">
        <v>29</v>
      </c>
      <c r="H1" s="77"/>
      <c r="I1" s="77"/>
      <c r="J1" s="77"/>
      <c r="K1" s="77"/>
      <c r="L1" s="77" t="s">
        <v>32</v>
      </c>
      <c r="M1" s="77"/>
      <c r="N1" s="77"/>
      <c r="O1" s="77"/>
      <c r="P1" s="77"/>
      <c r="Q1" s="79" t="s">
        <v>30</v>
      </c>
      <c r="R1" s="79"/>
      <c r="S1" s="79"/>
      <c r="T1" s="79"/>
      <c r="U1" s="79"/>
      <c r="V1" s="77" t="s">
        <v>30</v>
      </c>
      <c r="W1" s="77"/>
      <c r="X1" s="77"/>
      <c r="Y1" s="77"/>
      <c r="Z1" s="77"/>
    </row>
    <row r="2" spans="2:26" ht="10.5">
      <c r="B2" s="79" t="s">
        <v>33</v>
      </c>
      <c r="C2" s="79"/>
      <c r="D2" s="79"/>
      <c r="E2" s="79"/>
      <c r="F2" s="79"/>
      <c r="G2" s="77" t="s">
        <v>27</v>
      </c>
      <c r="H2" s="77"/>
      <c r="I2" s="77"/>
      <c r="J2" s="77"/>
      <c r="K2" s="77"/>
      <c r="L2" s="77" t="s">
        <v>31</v>
      </c>
      <c r="M2" s="77"/>
      <c r="N2" s="77"/>
      <c r="O2" s="77"/>
      <c r="P2" s="77"/>
      <c r="Q2" s="79" t="s">
        <v>35</v>
      </c>
      <c r="R2" s="79"/>
      <c r="S2" s="79"/>
      <c r="T2" s="79"/>
      <c r="U2" s="79"/>
      <c r="V2" s="77" t="s">
        <v>37</v>
      </c>
      <c r="W2" s="77"/>
      <c r="X2" s="77"/>
      <c r="Y2" s="77"/>
      <c r="Z2" s="77"/>
    </row>
    <row r="3" spans="2:26" ht="10.5">
      <c r="B3" s="79" t="s">
        <v>43</v>
      </c>
      <c r="C3" s="79"/>
      <c r="D3" s="79"/>
      <c r="E3" s="79"/>
      <c r="F3" s="79"/>
      <c r="G3" s="77" t="s">
        <v>28</v>
      </c>
      <c r="H3" s="77"/>
      <c r="I3" s="77"/>
      <c r="J3" s="77"/>
      <c r="K3" s="77"/>
      <c r="L3" s="77" t="s">
        <v>44</v>
      </c>
      <c r="M3" s="77"/>
      <c r="N3" s="77"/>
      <c r="O3" s="77"/>
      <c r="P3" s="77"/>
      <c r="Q3" s="79" t="s">
        <v>36</v>
      </c>
      <c r="R3" s="79"/>
      <c r="S3" s="79"/>
      <c r="T3" s="79"/>
      <c r="U3" s="79"/>
      <c r="V3" s="77" t="s">
        <v>38</v>
      </c>
      <c r="W3" s="77"/>
      <c r="X3" s="77"/>
      <c r="Y3" s="77"/>
      <c r="Z3" s="77"/>
    </row>
    <row r="4" spans="2:26" ht="10.5">
      <c r="B4" s="28"/>
      <c r="C4" s="29" t="s">
        <v>24</v>
      </c>
      <c r="D4" s="46" t="s">
        <v>25</v>
      </c>
      <c r="E4" s="46" t="s">
        <v>26</v>
      </c>
      <c r="F4" s="27" t="s">
        <v>3</v>
      </c>
      <c r="G4" s="28"/>
      <c r="H4" s="29" t="s">
        <v>24</v>
      </c>
      <c r="I4" s="46" t="s">
        <v>25</v>
      </c>
      <c r="J4" s="46" t="s">
        <v>26</v>
      </c>
      <c r="K4" s="27" t="s">
        <v>3</v>
      </c>
      <c r="L4" s="28"/>
      <c r="M4" s="29" t="s">
        <v>24</v>
      </c>
      <c r="N4" s="46" t="s">
        <v>25</v>
      </c>
      <c r="O4" s="46" t="s">
        <v>26</v>
      </c>
      <c r="P4" s="27" t="s">
        <v>3</v>
      </c>
      <c r="Q4" s="28"/>
      <c r="R4" s="29" t="s">
        <v>24</v>
      </c>
      <c r="S4" s="46" t="s">
        <v>25</v>
      </c>
      <c r="T4" s="46" t="s">
        <v>26</v>
      </c>
      <c r="U4" s="27" t="s">
        <v>3</v>
      </c>
      <c r="V4" s="28"/>
      <c r="W4" s="29" t="s">
        <v>24</v>
      </c>
      <c r="X4" s="46" t="s">
        <v>25</v>
      </c>
      <c r="Y4" s="46" t="s">
        <v>26</v>
      </c>
      <c r="Z4" s="27" t="s">
        <v>3</v>
      </c>
    </row>
    <row r="5" spans="2:26" ht="10.5">
      <c r="B5" s="7">
        <v>1970</v>
      </c>
      <c r="C5" s="8"/>
      <c r="D5" s="50"/>
      <c r="E5" s="48"/>
      <c r="F5" s="31"/>
      <c r="G5" s="7">
        <v>1970</v>
      </c>
      <c r="H5" s="8">
        <v>125000</v>
      </c>
      <c r="I5" s="48"/>
      <c r="J5" s="48"/>
      <c r="K5" s="32">
        <v>100</v>
      </c>
      <c r="L5" s="7">
        <v>1970</v>
      </c>
      <c r="M5" s="8"/>
      <c r="N5" s="50"/>
      <c r="O5" s="50"/>
      <c r="P5" s="31"/>
      <c r="Q5" s="7">
        <v>1970</v>
      </c>
      <c r="R5" s="8"/>
      <c r="S5" s="50"/>
      <c r="T5" s="50"/>
      <c r="U5" s="31"/>
      <c r="V5" s="7">
        <v>1970</v>
      </c>
      <c r="W5" s="8"/>
      <c r="X5" s="50"/>
      <c r="Y5" s="50"/>
      <c r="Z5" s="31"/>
    </row>
    <row r="6" spans="2:26" ht="10.5">
      <c r="B6" s="2">
        <f>B5+1</f>
        <v>1971</v>
      </c>
      <c r="C6" s="3"/>
      <c r="D6" s="47"/>
      <c r="E6" s="47"/>
      <c r="F6" s="24"/>
      <c r="G6" s="2">
        <f>G5+1</f>
        <v>1971</v>
      </c>
      <c r="H6" s="3">
        <v>137000</v>
      </c>
      <c r="I6" s="47"/>
      <c r="J6" s="47"/>
      <c r="K6" s="20">
        <f>H6/H$5*100</f>
        <v>109.60000000000001</v>
      </c>
      <c r="L6" s="2">
        <f>L5+1</f>
        <v>1971</v>
      </c>
      <c r="M6" s="3"/>
      <c r="N6" s="47"/>
      <c r="O6" s="47"/>
      <c r="P6" s="24"/>
      <c r="Q6" s="2">
        <f>Q5+1</f>
        <v>1971</v>
      </c>
      <c r="R6" s="3"/>
      <c r="S6" s="47"/>
      <c r="T6" s="47"/>
      <c r="U6" s="24"/>
      <c r="V6" s="2">
        <f>V5+1</f>
        <v>1971</v>
      </c>
      <c r="W6" s="3"/>
      <c r="X6" s="47"/>
      <c r="Y6" s="47"/>
      <c r="Z6" s="24"/>
    </row>
    <row r="7" spans="2:26" ht="10.5">
      <c r="B7" s="2">
        <f>B6+1</f>
        <v>1972</v>
      </c>
      <c r="C7" s="3"/>
      <c r="D7" s="47"/>
      <c r="E7" s="47"/>
      <c r="F7" s="24"/>
      <c r="G7" s="2">
        <f>G6+1</f>
        <v>1972</v>
      </c>
      <c r="H7" s="3">
        <v>159000</v>
      </c>
      <c r="I7" s="47"/>
      <c r="J7" s="47"/>
      <c r="K7" s="20">
        <f aca="true" t="shared" si="0" ref="K7:K12">H7/H$5*100</f>
        <v>127.2</v>
      </c>
      <c r="L7" s="2">
        <f>L6+1</f>
        <v>1972</v>
      </c>
      <c r="M7" s="3"/>
      <c r="N7" s="47"/>
      <c r="O7" s="47"/>
      <c r="P7" s="24"/>
      <c r="Q7" s="2">
        <f>Q6+1</f>
        <v>1972</v>
      </c>
      <c r="R7" s="51"/>
      <c r="S7" s="49"/>
      <c r="T7" s="49"/>
      <c r="U7" s="24"/>
      <c r="V7" s="2">
        <f>V6+1</f>
        <v>1972</v>
      </c>
      <c r="W7" s="3"/>
      <c r="X7" s="47"/>
      <c r="Y7" s="47"/>
      <c r="Z7" s="24"/>
    </row>
    <row r="8" spans="2:26" ht="10.5">
      <c r="B8" s="2">
        <f>B7+1</f>
        <v>1973</v>
      </c>
      <c r="C8" s="3"/>
      <c r="D8" s="47">
        <v>115000</v>
      </c>
      <c r="E8" s="47"/>
      <c r="F8" s="24"/>
      <c r="G8" s="2">
        <f>G7+1</f>
        <v>1973</v>
      </c>
      <c r="H8" s="3">
        <v>208000</v>
      </c>
      <c r="I8" s="47">
        <v>115000</v>
      </c>
      <c r="J8" s="52">
        <f aca="true" t="shared" si="1" ref="J8:J13">I8/H8</f>
        <v>0.5528846153846154</v>
      </c>
      <c r="K8" s="20">
        <f>H8/H$5*100</f>
        <v>166.4</v>
      </c>
      <c r="L8" s="2">
        <f>L7+1</f>
        <v>1973</v>
      </c>
      <c r="M8" s="3"/>
      <c r="N8" s="47">
        <v>110000</v>
      </c>
      <c r="O8" s="47"/>
      <c r="P8" s="24"/>
      <c r="Q8" s="2">
        <f>Q7+1</f>
        <v>1973</v>
      </c>
      <c r="R8" s="51"/>
      <c r="S8" s="49">
        <v>115000</v>
      </c>
      <c r="T8" s="49"/>
      <c r="U8" s="24"/>
      <c r="V8" s="2">
        <f>V7+1</f>
        <v>1973</v>
      </c>
      <c r="W8" s="3"/>
      <c r="X8" s="47"/>
      <c r="Y8" s="47"/>
      <c r="Z8" s="24"/>
    </row>
    <row r="9" spans="2:26" ht="10.5">
      <c r="B9" s="2">
        <f>B8+1</f>
        <v>1974</v>
      </c>
      <c r="C9" s="3"/>
      <c r="D9" s="47">
        <v>140000</v>
      </c>
      <c r="E9" s="47"/>
      <c r="F9" s="24"/>
      <c r="G9" s="2">
        <f>G8+1</f>
        <v>1974</v>
      </c>
      <c r="H9" s="3">
        <v>275000</v>
      </c>
      <c r="I9" s="47">
        <v>140000</v>
      </c>
      <c r="J9" s="52">
        <f t="shared" si="1"/>
        <v>0.509090909090909</v>
      </c>
      <c r="K9" s="20">
        <f t="shared" si="0"/>
        <v>220.00000000000003</v>
      </c>
      <c r="L9" s="2">
        <f>L8+1</f>
        <v>1974</v>
      </c>
      <c r="M9" s="3"/>
      <c r="N9" s="47">
        <v>130000</v>
      </c>
      <c r="O9" s="47"/>
      <c r="P9" s="24"/>
      <c r="Q9" s="2">
        <f>Q8+1</f>
        <v>1974</v>
      </c>
      <c r="R9" s="51"/>
      <c r="S9" s="49">
        <v>135000</v>
      </c>
      <c r="T9" s="49"/>
      <c r="U9" s="24"/>
      <c r="V9" s="2">
        <f>V8+1</f>
        <v>1974</v>
      </c>
      <c r="W9" s="3"/>
      <c r="X9" s="47"/>
      <c r="Y9" s="47"/>
      <c r="Z9" s="24"/>
    </row>
    <row r="10" spans="2:26" ht="10.5">
      <c r="B10" s="2">
        <f aca="true" t="shared" si="2" ref="B10:B15">B9+1</f>
        <v>1975</v>
      </c>
      <c r="C10" s="3"/>
      <c r="D10" s="47">
        <v>140000</v>
      </c>
      <c r="E10" s="47"/>
      <c r="F10" s="24"/>
      <c r="G10" s="2">
        <f aca="true" t="shared" si="3" ref="G10:G15">G9+1</f>
        <v>1975</v>
      </c>
      <c r="H10" s="3">
        <v>260000</v>
      </c>
      <c r="I10" s="47">
        <v>140000</v>
      </c>
      <c r="J10" s="52">
        <f t="shared" si="1"/>
        <v>0.5384615384615384</v>
      </c>
      <c r="K10" s="20">
        <f t="shared" si="0"/>
        <v>208</v>
      </c>
      <c r="L10" s="2">
        <f aca="true" t="shared" si="4" ref="L10:L15">L9+1</f>
        <v>1975</v>
      </c>
      <c r="M10" s="3"/>
      <c r="N10" s="47">
        <v>130000</v>
      </c>
      <c r="O10" s="47"/>
      <c r="P10" s="24"/>
      <c r="Q10" s="2">
        <f aca="true" t="shared" si="5" ref="Q10:Q15">Q9+1</f>
        <v>1975</v>
      </c>
      <c r="R10" s="51"/>
      <c r="S10" s="49">
        <v>135000</v>
      </c>
      <c r="T10" s="49"/>
      <c r="U10" s="24"/>
      <c r="V10" s="2">
        <f aca="true" t="shared" si="6" ref="V10:V15">V9+1</f>
        <v>1975</v>
      </c>
      <c r="W10" s="3"/>
      <c r="X10" s="47"/>
      <c r="Y10" s="47"/>
      <c r="Z10" s="24"/>
    </row>
    <row r="11" spans="2:26" ht="10.5">
      <c r="B11" s="2">
        <f t="shared" si="2"/>
        <v>1976</v>
      </c>
      <c r="C11" s="3"/>
      <c r="D11" s="47">
        <v>140000</v>
      </c>
      <c r="E11" s="47"/>
      <c r="F11" s="24"/>
      <c r="G11" s="2">
        <f t="shared" si="3"/>
        <v>1976</v>
      </c>
      <c r="H11" s="3">
        <v>260000</v>
      </c>
      <c r="I11" s="47">
        <v>140000</v>
      </c>
      <c r="J11" s="52">
        <f t="shared" si="1"/>
        <v>0.5384615384615384</v>
      </c>
      <c r="K11" s="20">
        <f t="shared" si="0"/>
        <v>208</v>
      </c>
      <c r="L11" s="2">
        <f t="shared" si="4"/>
        <v>1976</v>
      </c>
      <c r="M11" s="3"/>
      <c r="N11" s="47">
        <v>130000</v>
      </c>
      <c r="O11" s="47"/>
      <c r="P11" s="24"/>
      <c r="Q11" s="2">
        <f t="shared" si="5"/>
        <v>1976</v>
      </c>
      <c r="R11" s="51"/>
      <c r="S11" s="49">
        <v>135000</v>
      </c>
      <c r="T11" s="49"/>
      <c r="U11" s="24"/>
      <c r="V11" s="2">
        <f t="shared" si="6"/>
        <v>1976</v>
      </c>
      <c r="W11" s="3"/>
      <c r="X11" s="47"/>
      <c r="Y11" s="47"/>
      <c r="Z11" s="24"/>
    </row>
    <row r="12" spans="2:26" ht="10.5">
      <c r="B12" s="2">
        <f t="shared" si="2"/>
        <v>1977</v>
      </c>
      <c r="C12" s="3"/>
      <c r="D12" s="47">
        <v>145000</v>
      </c>
      <c r="E12" s="47"/>
      <c r="F12" s="24"/>
      <c r="G12" s="2">
        <f t="shared" si="3"/>
        <v>1977</v>
      </c>
      <c r="H12" s="3">
        <v>263000</v>
      </c>
      <c r="I12" s="47">
        <v>145000</v>
      </c>
      <c r="J12" s="52">
        <f t="shared" si="1"/>
        <v>0.5513307984790875</v>
      </c>
      <c r="K12" s="20">
        <f t="shared" si="0"/>
        <v>210.4</v>
      </c>
      <c r="L12" s="2">
        <f t="shared" si="4"/>
        <v>1977</v>
      </c>
      <c r="M12" s="3"/>
      <c r="N12" s="47">
        <v>135000</v>
      </c>
      <c r="O12" s="47"/>
      <c r="P12" s="24"/>
      <c r="Q12" s="2">
        <f t="shared" si="5"/>
        <v>1977</v>
      </c>
      <c r="R12" s="51"/>
      <c r="S12" s="49">
        <v>140000</v>
      </c>
      <c r="T12" s="49"/>
      <c r="U12" s="24"/>
      <c r="V12" s="2">
        <f t="shared" si="6"/>
        <v>1977</v>
      </c>
      <c r="W12" s="3"/>
      <c r="X12" s="47"/>
      <c r="Y12" s="47"/>
      <c r="Z12" s="24"/>
    </row>
    <row r="13" spans="2:26" ht="10.5">
      <c r="B13" s="2">
        <f t="shared" si="2"/>
        <v>1978</v>
      </c>
      <c r="C13" s="3"/>
      <c r="D13" s="47">
        <v>180000</v>
      </c>
      <c r="E13" s="47"/>
      <c r="F13" s="24"/>
      <c r="G13" s="2">
        <f t="shared" si="3"/>
        <v>1978</v>
      </c>
      <c r="H13" s="3">
        <v>269000</v>
      </c>
      <c r="I13" s="47">
        <v>150000</v>
      </c>
      <c r="J13" s="52">
        <f t="shared" si="1"/>
        <v>0.5576208178438662</v>
      </c>
      <c r="K13" s="20">
        <f>H13/H$5*100</f>
        <v>215.20000000000002</v>
      </c>
      <c r="L13" s="2">
        <f t="shared" si="4"/>
        <v>1978</v>
      </c>
      <c r="M13" s="3"/>
      <c r="N13" s="47">
        <v>146000</v>
      </c>
      <c r="O13" s="47"/>
      <c r="P13" s="24"/>
      <c r="Q13" s="2">
        <f t="shared" si="5"/>
        <v>1978</v>
      </c>
      <c r="R13" s="51"/>
      <c r="S13" s="49">
        <v>150000</v>
      </c>
      <c r="T13" s="49"/>
      <c r="U13" s="24"/>
      <c r="V13" s="2">
        <f t="shared" si="6"/>
        <v>1978</v>
      </c>
      <c r="W13" s="3"/>
      <c r="X13" s="47"/>
      <c r="Y13" s="47"/>
      <c r="Z13" s="24"/>
    </row>
    <row r="14" spans="2:26" ht="10.5">
      <c r="B14" s="2">
        <f t="shared" si="2"/>
        <v>1979</v>
      </c>
      <c r="C14" s="3"/>
      <c r="D14" s="47">
        <v>200000</v>
      </c>
      <c r="E14" s="47"/>
      <c r="F14" s="24"/>
      <c r="G14" s="2">
        <f t="shared" si="3"/>
        <v>1979</v>
      </c>
      <c r="H14" s="3"/>
      <c r="I14" s="47">
        <v>170000</v>
      </c>
      <c r="J14" s="47"/>
      <c r="K14" s="24"/>
      <c r="L14" s="2">
        <f t="shared" si="4"/>
        <v>1979</v>
      </c>
      <c r="M14" s="3"/>
      <c r="N14" s="47">
        <v>160000</v>
      </c>
      <c r="O14" s="47"/>
      <c r="P14" s="24"/>
      <c r="Q14" s="2">
        <f t="shared" si="5"/>
        <v>1979</v>
      </c>
      <c r="R14" s="51"/>
      <c r="S14" s="49">
        <v>170000</v>
      </c>
      <c r="T14" s="49"/>
      <c r="U14" s="24"/>
      <c r="V14" s="2">
        <f t="shared" si="6"/>
        <v>1979</v>
      </c>
      <c r="W14" s="3">
        <v>300000</v>
      </c>
      <c r="X14" s="47">
        <v>132000</v>
      </c>
      <c r="Y14" s="52">
        <f>X14/W14</f>
        <v>0.44</v>
      </c>
      <c r="Z14" s="19">
        <v>100</v>
      </c>
    </row>
    <row r="15" spans="2:26" ht="10.5">
      <c r="B15" s="7">
        <f t="shared" si="2"/>
        <v>1980</v>
      </c>
      <c r="C15" s="8"/>
      <c r="D15" s="48">
        <v>240000</v>
      </c>
      <c r="E15" s="48"/>
      <c r="F15" s="31"/>
      <c r="G15" s="7">
        <f t="shared" si="3"/>
        <v>1980</v>
      </c>
      <c r="H15" s="8"/>
      <c r="I15" s="48">
        <v>200000</v>
      </c>
      <c r="J15" s="48"/>
      <c r="K15" s="31"/>
      <c r="L15" s="7">
        <f t="shared" si="4"/>
        <v>1980</v>
      </c>
      <c r="M15" s="8"/>
      <c r="N15" s="48">
        <v>190000</v>
      </c>
      <c r="O15" s="48"/>
      <c r="P15" s="31"/>
      <c r="Q15" s="7">
        <f t="shared" si="5"/>
        <v>1980</v>
      </c>
      <c r="R15" s="55"/>
      <c r="S15" s="56">
        <v>220000</v>
      </c>
      <c r="T15" s="56"/>
      <c r="U15" s="31"/>
      <c r="V15" s="7">
        <f t="shared" si="6"/>
        <v>1980</v>
      </c>
      <c r="W15" s="8">
        <v>350000</v>
      </c>
      <c r="X15" s="48">
        <v>170000</v>
      </c>
      <c r="Y15" s="54">
        <f>X15/W15</f>
        <v>0.4857142857142857</v>
      </c>
      <c r="Z15" s="21">
        <f>W15/W$14*100</f>
        <v>116.66666666666667</v>
      </c>
    </row>
    <row r="16" spans="2:26" ht="10.5">
      <c r="B16" s="4">
        <f>B15+1</f>
        <v>1981</v>
      </c>
      <c r="C16" s="3"/>
      <c r="D16" s="47">
        <v>280000</v>
      </c>
      <c r="E16" s="47"/>
      <c r="F16" s="24"/>
      <c r="G16" s="4">
        <f>G15+1</f>
        <v>1981</v>
      </c>
      <c r="H16" s="3"/>
      <c r="I16" s="47">
        <v>240000</v>
      </c>
      <c r="J16" s="47"/>
      <c r="K16" s="24"/>
      <c r="L16" s="4">
        <f>L15+1</f>
        <v>1981</v>
      </c>
      <c r="M16" s="3">
        <v>480000</v>
      </c>
      <c r="N16" s="47">
        <v>240000</v>
      </c>
      <c r="O16" s="52">
        <f>N16/M16</f>
        <v>0.5</v>
      </c>
      <c r="P16" s="19">
        <v>100</v>
      </c>
      <c r="Q16" s="4">
        <f>Q15+1</f>
        <v>1981</v>
      </c>
      <c r="R16" s="51"/>
      <c r="S16" s="49">
        <v>260000</v>
      </c>
      <c r="T16" s="49"/>
      <c r="U16" s="24"/>
      <c r="V16" s="4">
        <f>V15+1</f>
        <v>1981</v>
      </c>
      <c r="W16" s="3">
        <v>385000</v>
      </c>
      <c r="X16" s="47">
        <v>245000</v>
      </c>
      <c r="Y16" s="52">
        <f>X16/W16</f>
        <v>0.6363636363636364</v>
      </c>
      <c r="Z16" s="19">
        <v>100</v>
      </c>
    </row>
    <row r="17" spans="2:26" ht="10.5">
      <c r="B17" s="4">
        <f aca="true" t="shared" si="7" ref="B17:B55">B16+1</f>
        <v>1982</v>
      </c>
      <c r="C17" s="51"/>
      <c r="D17" s="47">
        <v>370000</v>
      </c>
      <c r="E17" s="49"/>
      <c r="F17" s="24"/>
      <c r="G17" s="4">
        <f aca="true" t="shared" si="8" ref="G17:G55">G16+1</f>
        <v>1982</v>
      </c>
      <c r="H17" s="3"/>
      <c r="I17" s="47">
        <v>320000</v>
      </c>
      <c r="J17" s="47"/>
      <c r="K17" s="24"/>
      <c r="L17" s="4">
        <f aca="true" t="shared" si="9" ref="L17:L55">L16+1</f>
        <v>1982</v>
      </c>
      <c r="M17" s="3">
        <v>524000</v>
      </c>
      <c r="N17" s="47">
        <v>320000</v>
      </c>
      <c r="O17" s="52">
        <f>N17/M17</f>
        <v>0.6106870229007634</v>
      </c>
      <c r="P17" s="20">
        <f>M17/M$16*100</f>
        <v>109.16666666666666</v>
      </c>
      <c r="Q17" s="4">
        <f aca="true" t="shared" si="10" ref="Q17:Q55">Q16+1</f>
        <v>1982</v>
      </c>
      <c r="R17" s="51"/>
      <c r="S17" s="49">
        <v>340000</v>
      </c>
      <c r="T17" s="49"/>
      <c r="U17" s="24"/>
      <c r="V17" s="4">
        <f aca="true" t="shared" si="11" ref="V17:V55">V16+1</f>
        <v>1982</v>
      </c>
      <c r="W17" s="3">
        <v>420000</v>
      </c>
      <c r="X17" s="47">
        <v>280000</v>
      </c>
      <c r="Y17" s="52">
        <f>X17/W17</f>
        <v>0.6666666666666666</v>
      </c>
      <c r="Z17" s="20">
        <f>W17/W$16*100</f>
        <v>109.09090909090908</v>
      </c>
    </row>
    <row r="18" spans="2:26" ht="10.5">
      <c r="B18" s="4">
        <f t="shared" si="7"/>
        <v>1983</v>
      </c>
      <c r="C18" s="51"/>
      <c r="D18" s="47">
        <v>410000</v>
      </c>
      <c r="E18" s="53"/>
      <c r="F18" s="24"/>
      <c r="G18" s="4">
        <f t="shared" si="8"/>
        <v>1983</v>
      </c>
      <c r="H18" s="3"/>
      <c r="I18" s="47">
        <v>350000</v>
      </c>
      <c r="J18" s="47"/>
      <c r="K18" s="24"/>
      <c r="L18" s="4">
        <f t="shared" si="9"/>
        <v>1983</v>
      </c>
      <c r="M18" s="3"/>
      <c r="N18" s="47">
        <v>350000</v>
      </c>
      <c r="O18" s="47"/>
      <c r="P18" s="24"/>
      <c r="Q18" s="4">
        <f t="shared" si="10"/>
        <v>1983</v>
      </c>
      <c r="R18" s="34">
        <v>825000</v>
      </c>
      <c r="S18" s="49">
        <v>370000</v>
      </c>
      <c r="T18" s="52">
        <f>S18/R18</f>
        <v>0.4484848484848485</v>
      </c>
      <c r="U18" s="19">
        <v>100</v>
      </c>
      <c r="V18" s="4">
        <f t="shared" si="11"/>
        <v>1983</v>
      </c>
      <c r="W18" s="3"/>
      <c r="X18" s="47"/>
      <c r="Y18" s="47"/>
      <c r="Z18" s="24"/>
    </row>
    <row r="19" spans="2:26" ht="10.5">
      <c r="B19" s="4">
        <f t="shared" si="7"/>
        <v>1984</v>
      </c>
      <c r="C19" s="51"/>
      <c r="D19" s="47">
        <v>440000</v>
      </c>
      <c r="E19" s="53"/>
      <c r="F19" s="24"/>
      <c r="G19" s="4">
        <f t="shared" si="8"/>
        <v>1984</v>
      </c>
      <c r="H19" s="3"/>
      <c r="I19" s="47">
        <v>370000</v>
      </c>
      <c r="J19" s="47"/>
      <c r="K19" s="24"/>
      <c r="L19" s="4">
        <f t="shared" si="9"/>
        <v>1984</v>
      </c>
      <c r="M19" s="3"/>
      <c r="N19" s="47">
        <v>380000</v>
      </c>
      <c r="O19" s="47"/>
      <c r="P19" s="24"/>
      <c r="Q19" s="4">
        <f t="shared" si="10"/>
        <v>1984</v>
      </c>
      <c r="R19" s="34">
        <v>890000</v>
      </c>
      <c r="S19" s="49">
        <v>400000</v>
      </c>
      <c r="T19" s="52">
        <f>S19/R19</f>
        <v>0.449438202247191</v>
      </c>
      <c r="U19" s="20">
        <f>R19/R$18*100</f>
        <v>107.87878787878789</v>
      </c>
      <c r="V19" s="4">
        <f t="shared" si="11"/>
        <v>1984</v>
      </c>
      <c r="W19" s="3"/>
      <c r="X19" s="47"/>
      <c r="Y19" s="47"/>
      <c r="Z19" s="24"/>
    </row>
    <row r="20" spans="2:26" ht="10.5">
      <c r="B20" s="4">
        <f t="shared" si="7"/>
        <v>1985</v>
      </c>
      <c r="C20" s="51"/>
      <c r="D20" s="47">
        <v>480000</v>
      </c>
      <c r="E20" s="53"/>
      <c r="F20" s="24"/>
      <c r="G20" s="4">
        <f t="shared" si="8"/>
        <v>1985</v>
      </c>
      <c r="H20" s="3"/>
      <c r="I20" s="47">
        <v>410000</v>
      </c>
      <c r="J20" s="47"/>
      <c r="K20" s="24"/>
      <c r="L20" s="4">
        <f t="shared" si="9"/>
        <v>1985</v>
      </c>
      <c r="M20" s="3"/>
      <c r="N20" s="47">
        <v>410000</v>
      </c>
      <c r="O20" s="47"/>
      <c r="P20" s="24"/>
      <c r="Q20" s="4">
        <f t="shared" si="10"/>
        <v>1985</v>
      </c>
      <c r="R20" s="34">
        <v>1080000</v>
      </c>
      <c r="S20" s="49">
        <v>430000</v>
      </c>
      <c r="T20" s="52">
        <f>S20/R20</f>
        <v>0.39814814814814814</v>
      </c>
      <c r="U20" s="20">
        <f>R20/R$18*100</f>
        <v>130.9090909090909</v>
      </c>
      <c r="V20" s="4">
        <f t="shared" si="11"/>
        <v>1985</v>
      </c>
      <c r="W20" s="3"/>
      <c r="X20" s="47"/>
      <c r="Y20" s="47"/>
      <c r="Z20" s="24"/>
    </row>
    <row r="21" spans="2:26" ht="10.5">
      <c r="B21" s="4">
        <f t="shared" si="7"/>
        <v>1986</v>
      </c>
      <c r="C21" s="34">
        <v>3410000</v>
      </c>
      <c r="D21" s="74">
        <v>600000</v>
      </c>
      <c r="E21" s="52">
        <f>D21/C21</f>
        <v>0.17595307917888564</v>
      </c>
      <c r="F21" s="19">
        <v>100</v>
      </c>
      <c r="G21" s="4">
        <f t="shared" si="8"/>
        <v>1986</v>
      </c>
      <c r="H21" s="3"/>
      <c r="I21" s="47">
        <v>530000</v>
      </c>
      <c r="J21" s="47"/>
      <c r="K21" s="24"/>
      <c r="L21" s="4">
        <f t="shared" si="9"/>
        <v>1986</v>
      </c>
      <c r="M21" s="3"/>
      <c r="N21" s="47">
        <v>530000</v>
      </c>
      <c r="O21" s="47"/>
      <c r="P21" s="24"/>
      <c r="Q21" s="4">
        <f t="shared" si="10"/>
        <v>1986</v>
      </c>
      <c r="R21" s="51"/>
      <c r="S21" s="74">
        <v>560000</v>
      </c>
      <c r="T21" s="53"/>
      <c r="U21" s="24"/>
      <c r="V21" s="4">
        <f t="shared" si="11"/>
        <v>1986</v>
      </c>
      <c r="W21" s="3"/>
      <c r="X21" s="47"/>
      <c r="Y21" s="47"/>
      <c r="Z21" s="24"/>
    </row>
    <row r="22" spans="2:26" ht="10.5">
      <c r="B22" s="4">
        <f t="shared" si="7"/>
        <v>1987</v>
      </c>
      <c r="C22" s="34">
        <v>6640000</v>
      </c>
      <c r="D22" s="47">
        <v>1200000</v>
      </c>
      <c r="E22" s="52">
        <f>D22/C22</f>
        <v>0.18072289156626506</v>
      </c>
      <c r="F22" s="20">
        <f aca="true" t="shared" si="12" ref="F22:F47">C22/C$21*100</f>
        <v>194.72140762463343</v>
      </c>
      <c r="G22" s="4">
        <f t="shared" si="8"/>
        <v>1987</v>
      </c>
      <c r="H22" s="3"/>
      <c r="I22" s="47">
        <v>1060000</v>
      </c>
      <c r="J22" s="47"/>
      <c r="K22" s="24"/>
      <c r="L22" s="4">
        <f t="shared" si="9"/>
        <v>1987</v>
      </c>
      <c r="M22" s="3"/>
      <c r="N22" s="47">
        <v>1060000</v>
      </c>
      <c r="O22" s="47"/>
      <c r="P22" s="24"/>
      <c r="Q22" s="4">
        <f t="shared" si="10"/>
        <v>1987</v>
      </c>
      <c r="R22" s="51"/>
      <c r="S22" s="49">
        <v>1120000</v>
      </c>
      <c r="T22" s="49"/>
      <c r="U22" s="24"/>
      <c r="V22" s="4">
        <f t="shared" si="11"/>
        <v>1987</v>
      </c>
      <c r="W22" s="3"/>
      <c r="X22" s="47"/>
      <c r="Y22" s="47"/>
      <c r="Z22" s="24"/>
    </row>
    <row r="23" spans="2:26" ht="10.5">
      <c r="B23" s="4">
        <f t="shared" si="7"/>
        <v>1988</v>
      </c>
      <c r="C23" s="34">
        <v>7620000</v>
      </c>
      <c r="D23" s="47">
        <v>2400000</v>
      </c>
      <c r="E23" s="52">
        <f aca="true" t="shared" si="13" ref="E23:E47">D23/C23</f>
        <v>0.31496062992125984</v>
      </c>
      <c r="F23" s="20">
        <f t="shared" si="12"/>
        <v>223.46041055718473</v>
      </c>
      <c r="G23" s="4">
        <f t="shared" si="8"/>
        <v>1988</v>
      </c>
      <c r="H23" s="3"/>
      <c r="I23" s="47">
        <v>2120000</v>
      </c>
      <c r="J23" s="47"/>
      <c r="K23" s="24"/>
      <c r="L23" s="4">
        <f t="shared" si="9"/>
        <v>1988</v>
      </c>
      <c r="M23" s="3"/>
      <c r="N23" s="47">
        <v>2120000</v>
      </c>
      <c r="O23" s="47"/>
      <c r="P23" s="24"/>
      <c r="Q23" s="4">
        <f t="shared" si="10"/>
        <v>1988</v>
      </c>
      <c r="R23" s="51"/>
      <c r="S23" s="49">
        <v>2240000</v>
      </c>
      <c r="T23" s="49"/>
      <c r="U23" s="24"/>
      <c r="V23" s="4">
        <f t="shared" si="11"/>
        <v>1988</v>
      </c>
      <c r="W23" s="3"/>
      <c r="X23" s="47">
        <v>1920000</v>
      </c>
      <c r="Y23" s="47"/>
      <c r="Z23" s="24"/>
    </row>
    <row r="24" spans="2:26" ht="10.5">
      <c r="B24" s="4">
        <f t="shared" si="7"/>
        <v>1989</v>
      </c>
      <c r="C24" s="34">
        <v>6870000</v>
      </c>
      <c r="D24" s="47">
        <v>2880000</v>
      </c>
      <c r="E24" s="52">
        <f t="shared" si="13"/>
        <v>0.4192139737991266</v>
      </c>
      <c r="F24" s="20">
        <f t="shared" si="12"/>
        <v>201.46627565982405</v>
      </c>
      <c r="G24" s="4">
        <f t="shared" si="8"/>
        <v>1989</v>
      </c>
      <c r="H24" s="3"/>
      <c r="I24" s="47">
        <v>2540000</v>
      </c>
      <c r="J24" s="47"/>
      <c r="K24" s="24"/>
      <c r="L24" s="4">
        <f t="shared" si="9"/>
        <v>1989</v>
      </c>
      <c r="M24" s="3"/>
      <c r="N24" s="47">
        <v>2440000</v>
      </c>
      <c r="O24" s="47"/>
      <c r="P24" s="24"/>
      <c r="Q24" s="4">
        <f t="shared" si="10"/>
        <v>1989</v>
      </c>
      <c r="R24" s="3"/>
      <c r="S24" s="47">
        <v>2580000</v>
      </c>
      <c r="T24" s="47"/>
      <c r="U24" s="24"/>
      <c r="V24" s="4">
        <f t="shared" si="11"/>
        <v>1989</v>
      </c>
      <c r="W24" s="3"/>
      <c r="X24" s="47">
        <v>2300000</v>
      </c>
      <c r="Y24" s="47"/>
      <c r="Z24" s="24"/>
    </row>
    <row r="25" spans="2:26" ht="10.5">
      <c r="B25" s="10">
        <f t="shared" si="7"/>
        <v>1990</v>
      </c>
      <c r="C25" s="35">
        <v>6870000</v>
      </c>
      <c r="D25" s="48">
        <v>3690000</v>
      </c>
      <c r="E25" s="54">
        <f t="shared" si="13"/>
        <v>0.537117903930131</v>
      </c>
      <c r="F25" s="21">
        <f t="shared" si="12"/>
        <v>201.46627565982405</v>
      </c>
      <c r="G25" s="10">
        <f t="shared" si="8"/>
        <v>1990</v>
      </c>
      <c r="H25" s="8"/>
      <c r="I25" s="48">
        <v>3240000</v>
      </c>
      <c r="J25" s="48"/>
      <c r="K25" s="31"/>
      <c r="L25" s="10">
        <f t="shared" si="9"/>
        <v>1990</v>
      </c>
      <c r="M25" s="8"/>
      <c r="N25" s="48">
        <v>3120000</v>
      </c>
      <c r="O25" s="48"/>
      <c r="P25" s="31"/>
      <c r="Q25" s="10">
        <f t="shared" si="10"/>
        <v>1990</v>
      </c>
      <c r="R25" s="8"/>
      <c r="S25" s="48">
        <v>3320000</v>
      </c>
      <c r="T25" s="48"/>
      <c r="U25" s="31"/>
      <c r="V25" s="10">
        <f t="shared" si="11"/>
        <v>1990</v>
      </c>
      <c r="W25" s="8"/>
      <c r="X25" s="48">
        <v>3060000</v>
      </c>
      <c r="Y25" s="48"/>
      <c r="Z25" s="31"/>
    </row>
    <row r="26" spans="2:26" ht="10.5">
      <c r="B26" s="4">
        <f t="shared" si="7"/>
        <v>1991</v>
      </c>
      <c r="C26" s="34">
        <v>6620000</v>
      </c>
      <c r="D26" s="47">
        <v>4580000</v>
      </c>
      <c r="E26" s="52">
        <f t="shared" si="13"/>
        <v>0.6918429003021148</v>
      </c>
      <c r="F26" s="20">
        <f t="shared" si="12"/>
        <v>194.1348973607038</v>
      </c>
      <c r="G26" s="4">
        <f t="shared" si="8"/>
        <v>1991</v>
      </c>
      <c r="H26" s="3"/>
      <c r="I26" s="47">
        <v>4030000</v>
      </c>
      <c r="J26" s="47"/>
      <c r="K26" s="24"/>
      <c r="L26" s="4">
        <f t="shared" si="9"/>
        <v>1991</v>
      </c>
      <c r="M26" s="3"/>
      <c r="N26" s="47">
        <v>3870000</v>
      </c>
      <c r="O26" s="47"/>
      <c r="P26" s="24"/>
      <c r="Q26" s="4">
        <f t="shared" si="10"/>
        <v>1991</v>
      </c>
      <c r="R26" s="3"/>
      <c r="S26" s="47">
        <v>4120000</v>
      </c>
      <c r="T26" s="47"/>
      <c r="U26" s="24"/>
      <c r="V26" s="4">
        <f t="shared" si="11"/>
        <v>1991</v>
      </c>
      <c r="W26" s="3"/>
      <c r="X26" s="47">
        <v>3960000</v>
      </c>
      <c r="Y26" s="47"/>
      <c r="Z26" s="24"/>
    </row>
    <row r="27" spans="2:26" ht="10.5">
      <c r="B27" s="4">
        <f t="shared" si="7"/>
        <v>1992</v>
      </c>
      <c r="C27" s="34">
        <v>5300000</v>
      </c>
      <c r="D27" s="47">
        <v>4110000</v>
      </c>
      <c r="E27" s="52">
        <f t="shared" si="13"/>
        <v>0.7754716981132076</v>
      </c>
      <c r="F27" s="20">
        <f t="shared" si="12"/>
        <v>155.42521994134896</v>
      </c>
      <c r="G27" s="4">
        <f t="shared" si="8"/>
        <v>1992</v>
      </c>
      <c r="H27" s="3"/>
      <c r="I27" s="47">
        <v>3620000</v>
      </c>
      <c r="J27" s="47"/>
      <c r="K27" s="24"/>
      <c r="L27" s="4">
        <f t="shared" si="9"/>
        <v>1992</v>
      </c>
      <c r="M27" s="3"/>
      <c r="N27" s="47">
        <v>3640000</v>
      </c>
      <c r="O27" s="47"/>
      <c r="P27" s="24"/>
      <c r="Q27" s="4">
        <f t="shared" si="10"/>
        <v>1992</v>
      </c>
      <c r="R27" s="3"/>
      <c r="S27" s="47">
        <v>3870000</v>
      </c>
      <c r="T27" s="47"/>
      <c r="U27" s="24"/>
      <c r="V27" s="4">
        <f t="shared" si="11"/>
        <v>1992</v>
      </c>
      <c r="W27" s="3"/>
      <c r="X27" s="47">
        <v>3410000</v>
      </c>
      <c r="Y27" s="47"/>
      <c r="Z27" s="24"/>
    </row>
    <row r="28" spans="2:26" ht="10.5">
      <c r="B28" s="4">
        <f t="shared" si="7"/>
        <v>1993</v>
      </c>
      <c r="C28" s="34">
        <v>3550000</v>
      </c>
      <c r="D28" s="47">
        <v>2750000</v>
      </c>
      <c r="E28" s="52">
        <f>D28/C28</f>
        <v>0.7746478873239436</v>
      </c>
      <c r="F28" s="20">
        <f t="shared" si="12"/>
        <v>104.10557184750732</v>
      </c>
      <c r="G28" s="4">
        <f t="shared" si="8"/>
        <v>1993</v>
      </c>
      <c r="H28" s="3"/>
      <c r="I28" s="47">
        <v>2220000</v>
      </c>
      <c r="J28" s="47"/>
      <c r="K28" s="24"/>
      <c r="L28" s="4">
        <f t="shared" si="9"/>
        <v>1993</v>
      </c>
      <c r="M28" s="3"/>
      <c r="N28" s="47">
        <v>2220000</v>
      </c>
      <c r="O28" s="47"/>
      <c r="P28" s="24"/>
      <c r="Q28" s="4">
        <f t="shared" si="10"/>
        <v>1993</v>
      </c>
      <c r="R28" s="3"/>
      <c r="S28" s="47">
        <v>2390000</v>
      </c>
      <c r="T28" s="47"/>
      <c r="U28" s="24"/>
      <c r="V28" s="4">
        <f t="shared" si="11"/>
        <v>1993</v>
      </c>
      <c r="W28" s="3"/>
      <c r="X28" s="47">
        <v>2110000</v>
      </c>
      <c r="Y28" s="47"/>
      <c r="Z28" s="24"/>
    </row>
    <row r="29" spans="2:26" ht="10.5">
      <c r="B29" s="4">
        <f t="shared" si="7"/>
        <v>1994</v>
      </c>
      <c r="C29" s="34">
        <v>2350000</v>
      </c>
      <c r="D29" s="47">
        <v>1820000</v>
      </c>
      <c r="E29" s="52">
        <f t="shared" si="13"/>
        <v>0.774468085106383</v>
      </c>
      <c r="F29" s="20">
        <f t="shared" si="12"/>
        <v>68.91495601173021</v>
      </c>
      <c r="G29" s="4">
        <f t="shared" si="8"/>
        <v>1994</v>
      </c>
      <c r="H29" s="3"/>
      <c r="I29" s="47">
        <v>1480000</v>
      </c>
      <c r="J29" s="47"/>
      <c r="K29" s="24"/>
      <c r="L29" s="4">
        <f t="shared" si="9"/>
        <v>1994</v>
      </c>
      <c r="M29" s="3"/>
      <c r="N29" s="47">
        <v>1480000</v>
      </c>
      <c r="O29" s="47"/>
      <c r="P29" s="24"/>
      <c r="Q29" s="4">
        <f t="shared" si="10"/>
        <v>1994</v>
      </c>
      <c r="R29" s="3"/>
      <c r="S29" s="47">
        <v>1600000</v>
      </c>
      <c r="T29" s="47"/>
      <c r="U29" s="24"/>
      <c r="V29" s="4">
        <f t="shared" si="11"/>
        <v>1994</v>
      </c>
      <c r="W29" s="3"/>
      <c r="X29" s="47">
        <v>1350000</v>
      </c>
      <c r="Y29" s="47"/>
      <c r="Z29" s="24"/>
    </row>
    <row r="30" spans="2:26" ht="10.5">
      <c r="B30" s="4">
        <f t="shared" si="7"/>
        <v>1995</v>
      </c>
      <c r="C30" s="36">
        <v>1750000</v>
      </c>
      <c r="D30" s="47">
        <v>1350000</v>
      </c>
      <c r="E30" s="52">
        <f t="shared" si="13"/>
        <v>0.7714285714285715</v>
      </c>
      <c r="F30" s="20">
        <f t="shared" si="12"/>
        <v>51.31964809384164</v>
      </c>
      <c r="G30" s="4">
        <f t="shared" si="8"/>
        <v>1995</v>
      </c>
      <c r="H30" s="5"/>
      <c r="I30" s="47">
        <v>1100000</v>
      </c>
      <c r="J30" s="47"/>
      <c r="K30" s="24"/>
      <c r="L30" s="4">
        <f t="shared" si="9"/>
        <v>1995</v>
      </c>
      <c r="M30" s="5"/>
      <c r="N30" s="47">
        <v>1100000</v>
      </c>
      <c r="O30" s="47"/>
      <c r="P30" s="24"/>
      <c r="Q30" s="4">
        <f t="shared" si="10"/>
        <v>1995</v>
      </c>
      <c r="R30" s="5"/>
      <c r="S30" s="47">
        <v>1150000</v>
      </c>
      <c r="T30" s="47"/>
      <c r="U30" s="24"/>
      <c r="V30" s="4">
        <f t="shared" si="11"/>
        <v>1995</v>
      </c>
      <c r="W30" s="5"/>
      <c r="X30" s="47">
        <v>930000</v>
      </c>
      <c r="Y30" s="47"/>
      <c r="Z30" s="24"/>
    </row>
    <row r="31" spans="2:26" ht="10.5">
      <c r="B31" s="4">
        <f t="shared" si="7"/>
        <v>1996</v>
      </c>
      <c r="C31" s="36">
        <v>1370000</v>
      </c>
      <c r="D31" s="47">
        <v>1060000</v>
      </c>
      <c r="E31" s="52">
        <f t="shared" si="13"/>
        <v>0.7737226277372263</v>
      </c>
      <c r="F31" s="20">
        <f t="shared" si="12"/>
        <v>40.17595307917888</v>
      </c>
      <c r="G31" s="4">
        <f t="shared" si="8"/>
        <v>1996</v>
      </c>
      <c r="H31" s="5"/>
      <c r="I31" s="47">
        <v>880000</v>
      </c>
      <c r="J31" s="47"/>
      <c r="K31" s="24"/>
      <c r="L31" s="4">
        <f t="shared" si="9"/>
        <v>1996</v>
      </c>
      <c r="M31" s="5"/>
      <c r="N31" s="47">
        <v>880000</v>
      </c>
      <c r="O31" s="47"/>
      <c r="P31" s="24"/>
      <c r="Q31" s="4">
        <f t="shared" si="10"/>
        <v>1996</v>
      </c>
      <c r="R31" s="5"/>
      <c r="S31" s="47">
        <v>910000</v>
      </c>
      <c r="T31" s="47"/>
      <c r="U31" s="24"/>
      <c r="V31" s="4">
        <f t="shared" si="11"/>
        <v>1996</v>
      </c>
      <c r="W31" s="5"/>
      <c r="X31" s="47">
        <v>740000</v>
      </c>
      <c r="Y31" s="47"/>
      <c r="Z31" s="24"/>
    </row>
    <row r="32" spans="2:26" ht="10.5">
      <c r="B32" s="4">
        <f t="shared" si="7"/>
        <v>1997</v>
      </c>
      <c r="C32" s="34">
        <v>1230000</v>
      </c>
      <c r="D32" s="47">
        <v>950000</v>
      </c>
      <c r="E32" s="52">
        <f t="shared" si="13"/>
        <v>0.7723577235772358</v>
      </c>
      <c r="F32" s="20">
        <f t="shared" si="12"/>
        <v>36.070381231671554</v>
      </c>
      <c r="G32" s="4">
        <f t="shared" si="8"/>
        <v>1997</v>
      </c>
      <c r="H32" s="3"/>
      <c r="I32" s="47">
        <v>790000</v>
      </c>
      <c r="J32" s="47"/>
      <c r="K32" s="24"/>
      <c r="L32" s="4">
        <f t="shared" si="9"/>
        <v>1997</v>
      </c>
      <c r="M32" s="3"/>
      <c r="N32" s="47">
        <v>790000</v>
      </c>
      <c r="O32" s="47"/>
      <c r="P32" s="24"/>
      <c r="Q32" s="4">
        <f t="shared" si="10"/>
        <v>1997</v>
      </c>
      <c r="R32" s="3"/>
      <c r="S32" s="47">
        <v>800000</v>
      </c>
      <c r="T32" s="47"/>
      <c r="U32" s="24"/>
      <c r="V32" s="4">
        <f t="shared" si="11"/>
        <v>1997</v>
      </c>
      <c r="W32" s="3"/>
      <c r="X32" s="47">
        <v>660000</v>
      </c>
      <c r="Y32" s="47"/>
      <c r="Z32" s="24"/>
    </row>
    <row r="33" spans="2:26" ht="10.5">
      <c r="B33" s="4">
        <f t="shared" si="7"/>
        <v>1998</v>
      </c>
      <c r="C33" s="34">
        <v>1220000</v>
      </c>
      <c r="D33" s="47">
        <v>950000</v>
      </c>
      <c r="E33" s="52">
        <f t="shared" si="13"/>
        <v>0.7786885245901639</v>
      </c>
      <c r="F33" s="20">
        <f t="shared" si="12"/>
        <v>35.77712609970675</v>
      </c>
      <c r="G33" s="4">
        <f t="shared" si="8"/>
        <v>1998</v>
      </c>
      <c r="H33" s="3"/>
      <c r="I33" s="47">
        <v>780000</v>
      </c>
      <c r="J33" s="47"/>
      <c r="K33" s="24"/>
      <c r="L33" s="4">
        <f t="shared" si="9"/>
        <v>1998</v>
      </c>
      <c r="M33" s="3"/>
      <c r="N33" s="47">
        <v>780000</v>
      </c>
      <c r="O33" s="47"/>
      <c r="P33" s="24"/>
      <c r="Q33" s="4">
        <f t="shared" si="10"/>
        <v>1998</v>
      </c>
      <c r="R33" s="3"/>
      <c r="S33" s="47">
        <v>790000</v>
      </c>
      <c r="T33" s="47"/>
      <c r="U33" s="24"/>
      <c r="V33" s="4">
        <f t="shared" si="11"/>
        <v>1998</v>
      </c>
      <c r="W33" s="3"/>
      <c r="X33" s="47">
        <v>660000</v>
      </c>
      <c r="Y33" s="47"/>
      <c r="Z33" s="24"/>
    </row>
    <row r="34" spans="2:26" ht="10.5">
      <c r="B34" s="4">
        <f t="shared" si="7"/>
        <v>1999</v>
      </c>
      <c r="C34" s="34">
        <v>1180000</v>
      </c>
      <c r="D34" s="47">
        <v>910000</v>
      </c>
      <c r="E34" s="52">
        <f t="shared" si="13"/>
        <v>0.7711864406779662</v>
      </c>
      <c r="F34" s="20">
        <f t="shared" si="12"/>
        <v>34.60410557184751</v>
      </c>
      <c r="G34" s="4">
        <f t="shared" si="8"/>
        <v>1999</v>
      </c>
      <c r="H34" s="3"/>
      <c r="I34" s="47">
        <v>750000</v>
      </c>
      <c r="J34" s="47"/>
      <c r="K34" s="24"/>
      <c r="L34" s="4">
        <f t="shared" si="9"/>
        <v>1999</v>
      </c>
      <c r="M34" s="3"/>
      <c r="N34" s="47">
        <v>750000</v>
      </c>
      <c r="O34" s="47"/>
      <c r="P34" s="24"/>
      <c r="Q34" s="4">
        <f t="shared" si="10"/>
        <v>1999</v>
      </c>
      <c r="R34" s="3"/>
      <c r="S34" s="47">
        <v>770000</v>
      </c>
      <c r="T34" s="47"/>
      <c r="U34" s="24"/>
      <c r="V34" s="4">
        <f t="shared" si="11"/>
        <v>1999</v>
      </c>
      <c r="W34" s="3"/>
      <c r="X34" s="47">
        <v>630000</v>
      </c>
      <c r="Y34" s="47"/>
      <c r="Z34" s="24"/>
    </row>
    <row r="35" spans="2:26" ht="10.5">
      <c r="B35" s="10">
        <f t="shared" si="7"/>
        <v>2000</v>
      </c>
      <c r="C35" s="35">
        <v>1140000</v>
      </c>
      <c r="D35" s="48">
        <v>890000</v>
      </c>
      <c r="E35" s="54">
        <f t="shared" si="13"/>
        <v>0.7807017543859649</v>
      </c>
      <c r="F35" s="21">
        <f t="shared" si="12"/>
        <v>33.43108504398827</v>
      </c>
      <c r="G35" s="10">
        <f t="shared" si="8"/>
        <v>2000</v>
      </c>
      <c r="H35" s="8"/>
      <c r="I35" s="48">
        <v>730000</v>
      </c>
      <c r="J35" s="48"/>
      <c r="K35" s="31"/>
      <c r="L35" s="10">
        <f t="shared" si="9"/>
        <v>2000</v>
      </c>
      <c r="M35" s="8"/>
      <c r="N35" s="48">
        <v>730000</v>
      </c>
      <c r="O35" s="48"/>
      <c r="P35" s="31"/>
      <c r="Q35" s="10">
        <f t="shared" si="10"/>
        <v>2000</v>
      </c>
      <c r="R35" s="8"/>
      <c r="S35" s="48">
        <v>740000</v>
      </c>
      <c r="T35" s="48"/>
      <c r="U35" s="31"/>
      <c r="V35" s="10">
        <f t="shared" si="11"/>
        <v>2000</v>
      </c>
      <c r="W35" s="8"/>
      <c r="X35" s="48">
        <v>610000</v>
      </c>
      <c r="Y35" s="48"/>
      <c r="Z35" s="31"/>
    </row>
    <row r="36" spans="2:26" ht="10.5">
      <c r="B36" s="4">
        <f t="shared" si="7"/>
        <v>2001</v>
      </c>
      <c r="C36" s="34">
        <v>1140000</v>
      </c>
      <c r="D36" s="47">
        <v>890000</v>
      </c>
      <c r="E36" s="52">
        <f t="shared" si="13"/>
        <v>0.7807017543859649</v>
      </c>
      <c r="F36" s="20">
        <f t="shared" si="12"/>
        <v>33.43108504398827</v>
      </c>
      <c r="G36" s="4">
        <f t="shared" si="8"/>
        <v>2001</v>
      </c>
      <c r="H36" s="3"/>
      <c r="I36" s="47">
        <v>740000</v>
      </c>
      <c r="J36" s="47"/>
      <c r="K36" s="24"/>
      <c r="L36" s="4">
        <f t="shared" si="9"/>
        <v>2001</v>
      </c>
      <c r="M36" s="3"/>
      <c r="N36" s="47">
        <v>740000</v>
      </c>
      <c r="O36" s="47"/>
      <c r="P36" s="24"/>
      <c r="Q36" s="4">
        <f t="shared" si="10"/>
        <v>2001</v>
      </c>
      <c r="R36" s="3"/>
      <c r="S36" s="47">
        <v>750000</v>
      </c>
      <c r="T36" s="47"/>
      <c r="U36" s="24"/>
      <c r="V36" s="4">
        <f t="shared" si="11"/>
        <v>2001</v>
      </c>
      <c r="W36" s="3"/>
      <c r="X36" s="47">
        <v>620000</v>
      </c>
      <c r="Y36" s="47"/>
      <c r="Z36" s="24"/>
    </row>
    <row r="37" spans="2:26" ht="10.5">
      <c r="B37" s="4">
        <f t="shared" si="7"/>
        <v>2002</v>
      </c>
      <c r="C37" s="34">
        <v>1150000</v>
      </c>
      <c r="D37" s="47">
        <v>890000</v>
      </c>
      <c r="E37" s="52">
        <f t="shared" si="13"/>
        <v>0.7739130434782608</v>
      </c>
      <c r="F37" s="20">
        <f t="shared" si="12"/>
        <v>33.724340175953074</v>
      </c>
      <c r="G37" s="4">
        <f t="shared" si="8"/>
        <v>2002</v>
      </c>
      <c r="H37" s="3"/>
      <c r="I37" s="47">
        <v>740000</v>
      </c>
      <c r="J37" s="47"/>
      <c r="K37" s="24"/>
      <c r="L37" s="4">
        <f t="shared" si="9"/>
        <v>2002</v>
      </c>
      <c r="M37" s="3"/>
      <c r="N37" s="47">
        <v>740000</v>
      </c>
      <c r="O37" s="47"/>
      <c r="P37" s="24"/>
      <c r="Q37" s="4">
        <f t="shared" si="10"/>
        <v>2002</v>
      </c>
      <c r="R37" s="3"/>
      <c r="S37" s="47">
        <v>760000</v>
      </c>
      <c r="T37" s="47"/>
      <c r="U37" s="24"/>
      <c r="V37" s="4">
        <f t="shared" si="11"/>
        <v>2002</v>
      </c>
      <c r="W37" s="3"/>
      <c r="X37" s="47">
        <v>630000</v>
      </c>
      <c r="Y37" s="47"/>
      <c r="Z37" s="24"/>
    </row>
    <row r="38" spans="2:26" ht="10.5">
      <c r="B38" s="4">
        <f t="shared" si="7"/>
        <v>2003</v>
      </c>
      <c r="C38" s="34">
        <v>1150000</v>
      </c>
      <c r="D38" s="47">
        <v>890000</v>
      </c>
      <c r="E38" s="52">
        <f t="shared" si="13"/>
        <v>0.7739130434782608</v>
      </c>
      <c r="F38" s="20">
        <f t="shared" si="12"/>
        <v>33.724340175953074</v>
      </c>
      <c r="G38" s="4">
        <f t="shared" si="8"/>
        <v>2003</v>
      </c>
      <c r="H38" s="3"/>
      <c r="I38" s="47">
        <v>740000</v>
      </c>
      <c r="J38" s="47"/>
      <c r="K38" s="24"/>
      <c r="L38" s="4">
        <f t="shared" si="9"/>
        <v>2003</v>
      </c>
      <c r="M38" s="3"/>
      <c r="N38" s="47">
        <v>740000</v>
      </c>
      <c r="O38" s="47"/>
      <c r="P38" s="24"/>
      <c r="Q38" s="4">
        <f t="shared" si="10"/>
        <v>2003</v>
      </c>
      <c r="R38" s="3"/>
      <c r="S38" s="47">
        <v>760000</v>
      </c>
      <c r="T38" s="47"/>
      <c r="U38" s="24"/>
      <c r="V38" s="4">
        <f t="shared" si="11"/>
        <v>2003</v>
      </c>
      <c r="W38" s="3"/>
      <c r="X38" s="47">
        <v>630000</v>
      </c>
      <c r="Y38" s="47"/>
      <c r="Z38" s="24"/>
    </row>
    <row r="39" spans="2:26" ht="10.5">
      <c r="B39" s="4">
        <f t="shared" si="7"/>
        <v>2004</v>
      </c>
      <c r="C39" s="34">
        <v>1150000</v>
      </c>
      <c r="D39" s="47">
        <v>890000</v>
      </c>
      <c r="E39" s="52">
        <f t="shared" si="13"/>
        <v>0.7739130434782608</v>
      </c>
      <c r="F39" s="20">
        <f t="shared" si="12"/>
        <v>33.724340175953074</v>
      </c>
      <c r="G39" s="4">
        <f t="shared" si="8"/>
        <v>2004</v>
      </c>
      <c r="H39" s="3"/>
      <c r="I39" s="47">
        <v>740000</v>
      </c>
      <c r="J39" s="47"/>
      <c r="K39" s="24"/>
      <c r="L39" s="4">
        <f t="shared" si="9"/>
        <v>2004</v>
      </c>
      <c r="M39" s="3"/>
      <c r="N39" s="47">
        <v>740000</v>
      </c>
      <c r="O39" s="47"/>
      <c r="P39" s="24"/>
      <c r="Q39" s="4">
        <f t="shared" si="10"/>
        <v>2004</v>
      </c>
      <c r="R39" s="3"/>
      <c r="S39" s="47">
        <v>760000</v>
      </c>
      <c r="T39" s="47"/>
      <c r="U39" s="24"/>
      <c r="V39" s="4">
        <f t="shared" si="11"/>
        <v>2004</v>
      </c>
      <c r="W39" s="3"/>
      <c r="X39" s="47">
        <v>630000</v>
      </c>
      <c r="Y39" s="47"/>
      <c r="Z39" s="24"/>
    </row>
    <row r="40" spans="2:26" ht="10.5">
      <c r="B40" s="4">
        <f t="shared" si="7"/>
        <v>2005</v>
      </c>
      <c r="C40" s="34">
        <v>1190000</v>
      </c>
      <c r="D40" s="47">
        <v>920000</v>
      </c>
      <c r="E40" s="52">
        <f t="shared" si="13"/>
        <v>0.773109243697479</v>
      </c>
      <c r="F40" s="20">
        <f t="shared" si="12"/>
        <v>34.89736070381232</v>
      </c>
      <c r="G40" s="4">
        <f t="shared" si="8"/>
        <v>2005</v>
      </c>
      <c r="H40" s="3"/>
      <c r="I40" s="47">
        <v>760000</v>
      </c>
      <c r="J40" s="47"/>
      <c r="K40" s="24"/>
      <c r="L40" s="4">
        <f t="shared" si="9"/>
        <v>2005</v>
      </c>
      <c r="M40" s="3"/>
      <c r="N40" s="47">
        <v>750000</v>
      </c>
      <c r="O40" s="47"/>
      <c r="P40" s="24"/>
      <c r="Q40" s="4">
        <f t="shared" si="10"/>
        <v>2005</v>
      </c>
      <c r="R40" s="3"/>
      <c r="S40" s="47">
        <v>770000</v>
      </c>
      <c r="T40" s="47"/>
      <c r="U40" s="24"/>
      <c r="V40" s="4">
        <f t="shared" si="11"/>
        <v>2005</v>
      </c>
      <c r="W40" s="3"/>
      <c r="X40" s="47">
        <v>650000</v>
      </c>
      <c r="Y40" s="47"/>
      <c r="Z40" s="24"/>
    </row>
    <row r="41" spans="2:26" ht="10.5">
      <c r="B41" s="4">
        <f t="shared" si="7"/>
        <v>2006</v>
      </c>
      <c r="C41" s="34">
        <v>1410000</v>
      </c>
      <c r="D41" s="47">
        <v>1100000</v>
      </c>
      <c r="E41" s="52">
        <f t="shared" si="13"/>
        <v>0.7801418439716312</v>
      </c>
      <c r="F41" s="20">
        <f t="shared" si="12"/>
        <v>41.348973607038126</v>
      </c>
      <c r="G41" s="4">
        <f t="shared" si="8"/>
        <v>2006</v>
      </c>
      <c r="H41" s="3"/>
      <c r="I41" s="47">
        <v>900000</v>
      </c>
      <c r="J41" s="47"/>
      <c r="K41" s="24"/>
      <c r="L41" s="4">
        <f t="shared" si="9"/>
        <v>2006</v>
      </c>
      <c r="M41" s="3"/>
      <c r="N41" s="47">
        <v>880000</v>
      </c>
      <c r="O41" s="47"/>
      <c r="P41" s="24"/>
      <c r="Q41" s="4">
        <f t="shared" si="10"/>
        <v>2006</v>
      </c>
      <c r="R41" s="3"/>
      <c r="S41" s="47">
        <v>910000</v>
      </c>
      <c r="T41" s="47"/>
      <c r="U41" s="24"/>
      <c r="V41" s="4">
        <f t="shared" si="11"/>
        <v>2006</v>
      </c>
      <c r="W41" s="3"/>
      <c r="X41" s="47">
        <v>780000</v>
      </c>
      <c r="Y41" s="47"/>
      <c r="Z41" s="24"/>
    </row>
    <row r="42" spans="2:26" ht="10.5">
      <c r="B42" s="4">
        <f t="shared" si="7"/>
        <v>2007</v>
      </c>
      <c r="C42" s="34">
        <v>1880000</v>
      </c>
      <c r="D42" s="47">
        <v>1490000</v>
      </c>
      <c r="E42" s="52">
        <f t="shared" si="13"/>
        <v>0.7925531914893617</v>
      </c>
      <c r="F42" s="20">
        <f t="shared" si="12"/>
        <v>55.13196480938416</v>
      </c>
      <c r="G42" s="4">
        <f t="shared" si="8"/>
        <v>2007</v>
      </c>
      <c r="H42" s="3"/>
      <c r="I42" s="47">
        <v>1170000</v>
      </c>
      <c r="J42" s="47"/>
      <c r="K42" s="24"/>
      <c r="L42" s="4">
        <f t="shared" si="9"/>
        <v>2007</v>
      </c>
      <c r="M42" s="3"/>
      <c r="N42" s="47">
        <v>1160000</v>
      </c>
      <c r="O42" s="47"/>
      <c r="P42" s="24"/>
      <c r="Q42" s="4">
        <f t="shared" si="10"/>
        <v>2007</v>
      </c>
      <c r="R42" s="3"/>
      <c r="S42" s="47">
        <v>1200000</v>
      </c>
      <c r="T42" s="47"/>
      <c r="U42" s="24"/>
      <c r="V42" s="4">
        <f t="shared" si="11"/>
        <v>2007</v>
      </c>
      <c r="W42" s="3"/>
      <c r="X42" s="47">
        <v>1000000</v>
      </c>
      <c r="Y42" s="47"/>
      <c r="Z42" s="24"/>
    </row>
    <row r="43" spans="2:26" ht="10.5">
      <c r="B43" s="4">
        <f t="shared" si="7"/>
        <v>2008</v>
      </c>
      <c r="C43" s="34">
        <v>2230000</v>
      </c>
      <c r="D43" s="47">
        <v>1770000</v>
      </c>
      <c r="E43" s="52">
        <f t="shared" si="13"/>
        <v>0.7937219730941704</v>
      </c>
      <c r="F43" s="20">
        <f t="shared" si="12"/>
        <v>65.39589442815249</v>
      </c>
      <c r="G43" s="4">
        <f t="shared" si="8"/>
        <v>2008</v>
      </c>
      <c r="H43" s="3"/>
      <c r="I43" s="47">
        <v>1360000</v>
      </c>
      <c r="J43" s="47"/>
      <c r="K43" s="24"/>
      <c r="L43" s="4">
        <f t="shared" si="9"/>
        <v>2008</v>
      </c>
      <c r="M43" s="3"/>
      <c r="N43" s="47">
        <v>1340000</v>
      </c>
      <c r="O43" s="47"/>
      <c r="P43" s="24"/>
      <c r="Q43" s="4">
        <f t="shared" si="10"/>
        <v>2008</v>
      </c>
      <c r="R43" s="3"/>
      <c r="S43" s="47">
        <v>1390000</v>
      </c>
      <c r="T43" s="47"/>
      <c r="U43" s="24"/>
      <c r="V43" s="4">
        <f t="shared" si="11"/>
        <v>2008</v>
      </c>
      <c r="W43" s="3"/>
      <c r="X43" s="47">
        <v>1140000</v>
      </c>
      <c r="Y43" s="47"/>
      <c r="Z43" s="24"/>
    </row>
    <row r="44" spans="2:26" ht="10.5">
      <c r="B44" s="4">
        <f t="shared" si="7"/>
        <v>2009</v>
      </c>
      <c r="C44" s="34">
        <v>1900000</v>
      </c>
      <c r="D44" s="47">
        <v>1500000</v>
      </c>
      <c r="E44" s="52">
        <f t="shared" si="13"/>
        <v>0.7894736842105263</v>
      </c>
      <c r="F44" s="20">
        <f t="shared" si="12"/>
        <v>55.718475073313776</v>
      </c>
      <c r="G44" s="4">
        <f t="shared" si="8"/>
        <v>2009</v>
      </c>
      <c r="H44" s="3"/>
      <c r="I44" s="47">
        <v>1150000</v>
      </c>
      <c r="J44" s="47"/>
      <c r="K44" s="24"/>
      <c r="L44" s="4">
        <f t="shared" si="9"/>
        <v>2009</v>
      </c>
      <c r="M44" s="3"/>
      <c r="N44" s="47">
        <v>1110000</v>
      </c>
      <c r="O44" s="47"/>
      <c r="P44" s="24"/>
      <c r="Q44" s="4">
        <f t="shared" si="10"/>
        <v>2009</v>
      </c>
      <c r="R44" s="3"/>
      <c r="S44" s="47">
        <v>1150000</v>
      </c>
      <c r="T44" s="47"/>
      <c r="U44" s="24"/>
      <c r="V44" s="4">
        <f t="shared" si="11"/>
        <v>2009</v>
      </c>
      <c r="W44" s="3"/>
      <c r="X44" s="47">
        <v>990000</v>
      </c>
      <c r="Y44" s="47"/>
      <c r="Z44" s="24"/>
    </row>
    <row r="45" spans="2:26" ht="10.5">
      <c r="B45" s="10">
        <f t="shared" si="7"/>
        <v>2010</v>
      </c>
      <c r="C45" s="35">
        <v>1730000</v>
      </c>
      <c r="D45" s="48">
        <v>1370000</v>
      </c>
      <c r="E45" s="54">
        <f t="shared" si="13"/>
        <v>0.791907514450867</v>
      </c>
      <c r="F45" s="21">
        <f t="shared" si="12"/>
        <v>50.733137829912025</v>
      </c>
      <c r="G45" s="10">
        <f t="shared" si="8"/>
        <v>2010</v>
      </c>
      <c r="H45" s="8"/>
      <c r="I45" s="48">
        <v>1090000</v>
      </c>
      <c r="J45" s="48"/>
      <c r="K45" s="31"/>
      <c r="L45" s="10">
        <f t="shared" si="9"/>
        <v>2010</v>
      </c>
      <c r="M45" s="8"/>
      <c r="N45" s="48">
        <v>1030000</v>
      </c>
      <c r="O45" s="48"/>
      <c r="P45" s="31"/>
      <c r="Q45" s="10">
        <f t="shared" si="10"/>
        <v>2010</v>
      </c>
      <c r="R45" s="8"/>
      <c r="S45" s="48">
        <v>1070000</v>
      </c>
      <c r="T45" s="48"/>
      <c r="U45" s="31"/>
      <c r="V45" s="10">
        <f t="shared" si="11"/>
        <v>2010</v>
      </c>
      <c r="W45" s="8"/>
      <c r="X45" s="48">
        <v>900000</v>
      </c>
      <c r="Y45" s="48"/>
      <c r="Z45" s="31"/>
    </row>
    <row r="46" spans="2:26" ht="10.5">
      <c r="B46" s="4">
        <f t="shared" si="7"/>
        <v>2011</v>
      </c>
      <c r="C46" s="37">
        <v>1720000</v>
      </c>
      <c r="D46" s="47">
        <v>1360000</v>
      </c>
      <c r="E46" s="52">
        <f t="shared" si="13"/>
        <v>0.7906976744186046</v>
      </c>
      <c r="F46" s="20">
        <f t="shared" si="12"/>
        <v>50.43988269794721</v>
      </c>
      <c r="G46" s="4">
        <f t="shared" si="8"/>
        <v>2011</v>
      </c>
      <c r="H46" s="6"/>
      <c r="I46" s="47">
        <v>1070000</v>
      </c>
      <c r="J46" s="47"/>
      <c r="K46" s="24"/>
      <c r="L46" s="4">
        <f t="shared" si="9"/>
        <v>2011</v>
      </c>
      <c r="M46" s="6"/>
      <c r="N46" s="47">
        <v>1020000</v>
      </c>
      <c r="O46" s="47"/>
      <c r="P46" s="24"/>
      <c r="Q46" s="4">
        <f t="shared" si="10"/>
        <v>2011</v>
      </c>
      <c r="R46" s="6"/>
      <c r="S46" s="47">
        <v>1060000</v>
      </c>
      <c r="T46" s="47"/>
      <c r="U46" s="24"/>
      <c r="V46" s="4">
        <f t="shared" si="11"/>
        <v>2011</v>
      </c>
      <c r="W46" s="6"/>
      <c r="X46" s="47">
        <v>890000</v>
      </c>
      <c r="Y46" s="47"/>
      <c r="Z46" s="24"/>
    </row>
    <row r="47" spans="2:26" ht="10.5">
      <c r="B47" s="4">
        <f t="shared" si="7"/>
        <v>2012</v>
      </c>
      <c r="C47" s="37">
        <v>1700000</v>
      </c>
      <c r="D47" s="47"/>
      <c r="E47" s="52">
        <f t="shared" si="13"/>
        <v>0</v>
      </c>
      <c r="F47" s="20">
        <f t="shared" si="12"/>
        <v>49.853372434017594</v>
      </c>
      <c r="G47" s="4">
        <f t="shared" si="8"/>
        <v>2012</v>
      </c>
      <c r="H47" s="6"/>
      <c r="I47" s="47"/>
      <c r="J47" s="47"/>
      <c r="K47" s="24"/>
      <c r="L47" s="4">
        <f t="shared" si="9"/>
        <v>2012</v>
      </c>
      <c r="M47" s="6"/>
      <c r="N47" s="47"/>
      <c r="O47" s="47"/>
      <c r="P47" s="24"/>
      <c r="Q47" s="4">
        <f t="shared" si="10"/>
        <v>2012</v>
      </c>
      <c r="R47" s="6"/>
      <c r="S47" s="47"/>
      <c r="T47" s="47"/>
      <c r="U47" s="24"/>
      <c r="V47" s="4">
        <f t="shared" si="11"/>
        <v>2012</v>
      </c>
      <c r="W47" s="6"/>
      <c r="X47" s="47"/>
      <c r="Y47" s="47"/>
      <c r="Z47" s="24"/>
    </row>
    <row r="48" spans="2:26" ht="10.5">
      <c r="B48" s="4">
        <f t="shared" si="7"/>
        <v>2013</v>
      </c>
      <c r="C48" s="25"/>
      <c r="D48" s="49"/>
      <c r="E48" s="49"/>
      <c r="F48" s="24"/>
      <c r="G48" s="4">
        <f t="shared" si="8"/>
        <v>2013</v>
      </c>
      <c r="H48" s="25"/>
      <c r="I48" s="49"/>
      <c r="J48" s="49"/>
      <c r="K48" s="24"/>
      <c r="L48" s="4">
        <f t="shared" si="9"/>
        <v>2013</v>
      </c>
      <c r="M48" s="25"/>
      <c r="N48" s="49"/>
      <c r="O48" s="49"/>
      <c r="P48" s="24"/>
      <c r="Q48" s="4">
        <f t="shared" si="10"/>
        <v>2013</v>
      </c>
      <c r="R48" s="25"/>
      <c r="S48" s="49"/>
      <c r="T48" s="49"/>
      <c r="U48" s="24"/>
      <c r="V48" s="4">
        <f t="shared" si="11"/>
        <v>2013</v>
      </c>
      <c r="W48" s="25"/>
      <c r="X48" s="49"/>
      <c r="Y48" s="49"/>
      <c r="Z48" s="24"/>
    </row>
    <row r="49" spans="2:26" ht="10.5">
      <c r="B49" s="4">
        <f t="shared" si="7"/>
        <v>2014</v>
      </c>
      <c r="C49" s="25"/>
      <c r="D49" s="49"/>
      <c r="E49" s="49"/>
      <c r="F49" s="24"/>
      <c r="G49" s="4">
        <f t="shared" si="8"/>
        <v>2014</v>
      </c>
      <c r="H49" s="25"/>
      <c r="I49" s="49"/>
      <c r="J49" s="49"/>
      <c r="K49" s="24"/>
      <c r="L49" s="4">
        <f t="shared" si="9"/>
        <v>2014</v>
      </c>
      <c r="M49" s="25"/>
      <c r="N49" s="49"/>
      <c r="O49" s="49"/>
      <c r="P49" s="24"/>
      <c r="Q49" s="4">
        <f t="shared" si="10"/>
        <v>2014</v>
      </c>
      <c r="R49" s="25"/>
      <c r="S49" s="49"/>
      <c r="T49" s="49"/>
      <c r="U49" s="24"/>
      <c r="V49" s="4">
        <f t="shared" si="11"/>
        <v>2014</v>
      </c>
      <c r="W49" s="25"/>
      <c r="X49" s="49"/>
      <c r="Y49" s="49"/>
      <c r="Z49" s="24"/>
    </row>
    <row r="50" spans="2:26" ht="12.75" customHeight="1">
      <c r="B50" s="4">
        <f t="shared" si="7"/>
        <v>2015</v>
      </c>
      <c r="C50" s="25"/>
      <c r="D50" s="49"/>
      <c r="E50" s="49"/>
      <c r="F50" s="24"/>
      <c r="G50" s="4">
        <f t="shared" si="8"/>
        <v>2015</v>
      </c>
      <c r="H50" s="25"/>
      <c r="I50" s="49"/>
      <c r="J50" s="49"/>
      <c r="K50" s="24"/>
      <c r="L50" s="4">
        <f t="shared" si="9"/>
        <v>2015</v>
      </c>
      <c r="M50" s="25"/>
      <c r="N50" s="49"/>
      <c r="O50" s="49"/>
      <c r="P50" s="24"/>
      <c r="Q50" s="4">
        <f t="shared" si="10"/>
        <v>2015</v>
      </c>
      <c r="R50" s="25"/>
      <c r="S50" s="49"/>
      <c r="T50" s="49"/>
      <c r="U50" s="24"/>
      <c r="V50" s="4">
        <f t="shared" si="11"/>
        <v>2015</v>
      </c>
      <c r="W50" s="25"/>
      <c r="X50" s="49"/>
      <c r="Y50" s="49"/>
      <c r="Z50" s="24"/>
    </row>
    <row r="51" spans="2:26" ht="12.75" customHeight="1">
      <c r="B51" s="4">
        <f t="shared" si="7"/>
        <v>2016</v>
      </c>
      <c r="C51" s="25"/>
      <c r="D51" s="49"/>
      <c r="E51" s="49"/>
      <c r="F51" s="24"/>
      <c r="G51" s="4">
        <f t="shared" si="8"/>
        <v>2016</v>
      </c>
      <c r="H51" s="25"/>
      <c r="I51" s="49"/>
      <c r="J51" s="49"/>
      <c r="K51" s="24"/>
      <c r="L51" s="4">
        <f t="shared" si="9"/>
        <v>2016</v>
      </c>
      <c r="M51" s="25"/>
      <c r="N51" s="49"/>
      <c r="O51" s="49"/>
      <c r="P51" s="24"/>
      <c r="Q51" s="4">
        <f t="shared" si="10"/>
        <v>2016</v>
      </c>
      <c r="R51" s="25"/>
      <c r="S51" s="49"/>
      <c r="T51" s="49"/>
      <c r="U51" s="24"/>
      <c r="V51" s="4">
        <f t="shared" si="11"/>
        <v>2016</v>
      </c>
      <c r="W51" s="25"/>
      <c r="X51" s="49"/>
      <c r="Y51" s="49"/>
      <c r="Z51" s="24"/>
    </row>
    <row r="52" spans="2:26" ht="12.75" customHeight="1">
      <c r="B52" s="4">
        <f t="shared" si="7"/>
        <v>2017</v>
      </c>
      <c r="C52" s="25"/>
      <c r="D52" s="49"/>
      <c r="E52" s="49"/>
      <c r="F52" s="24"/>
      <c r="G52" s="4">
        <f t="shared" si="8"/>
        <v>2017</v>
      </c>
      <c r="H52" s="25"/>
      <c r="I52" s="49"/>
      <c r="J52" s="49"/>
      <c r="K52" s="24"/>
      <c r="L52" s="4">
        <f t="shared" si="9"/>
        <v>2017</v>
      </c>
      <c r="M52" s="25"/>
      <c r="N52" s="49"/>
      <c r="O52" s="49"/>
      <c r="P52" s="24"/>
      <c r="Q52" s="4">
        <f t="shared" si="10"/>
        <v>2017</v>
      </c>
      <c r="R52" s="25"/>
      <c r="S52" s="49"/>
      <c r="T52" s="49"/>
      <c r="U52" s="24"/>
      <c r="V52" s="4">
        <f t="shared" si="11"/>
        <v>2017</v>
      </c>
      <c r="W52" s="25"/>
      <c r="X52" s="49"/>
      <c r="Y52" s="49"/>
      <c r="Z52" s="24"/>
    </row>
    <row r="53" spans="2:26" ht="12.75" customHeight="1">
      <c r="B53" s="4">
        <f t="shared" si="7"/>
        <v>2018</v>
      </c>
      <c r="C53" s="25"/>
      <c r="D53" s="49"/>
      <c r="E53" s="49"/>
      <c r="F53" s="24"/>
      <c r="G53" s="4">
        <f t="shared" si="8"/>
        <v>2018</v>
      </c>
      <c r="H53" s="25"/>
      <c r="I53" s="49"/>
      <c r="J53" s="49"/>
      <c r="K53" s="24"/>
      <c r="L53" s="4">
        <f t="shared" si="9"/>
        <v>2018</v>
      </c>
      <c r="M53" s="25"/>
      <c r="N53" s="49"/>
      <c r="O53" s="49"/>
      <c r="P53" s="24"/>
      <c r="Q53" s="4">
        <f t="shared" si="10"/>
        <v>2018</v>
      </c>
      <c r="R53" s="25"/>
      <c r="S53" s="49"/>
      <c r="T53" s="49"/>
      <c r="U53" s="24"/>
      <c r="V53" s="4">
        <f t="shared" si="11"/>
        <v>2018</v>
      </c>
      <c r="W53" s="25"/>
      <c r="X53" s="49"/>
      <c r="Y53" s="49"/>
      <c r="Z53" s="24"/>
    </row>
    <row r="54" spans="2:26" ht="12.75" customHeight="1">
      <c r="B54" s="4">
        <f t="shared" si="7"/>
        <v>2019</v>
      </c>
      <c r="C54" s="25"/>
      <c r="D54" s="49"/>
      <c r="E54" s="49"/>
      <c r="F54" s="24"/>
      <c r="G54" s="4">
        <f t="shared" si="8"/>
        <v>2019</v>
      </c>
      <c r="H54" s="25"/>
      <c r="I54" s="49"/>
      <c r="J54" s="49"/>
      <c r="K54" s="24"/>
      <c r="L54" s="4">
        <f t="shared" si="9"/>
        <v>2019</v>
      </c>
      <c r="M54" s="25"/>
      <c r="N54" s="49"/>
      <c r="O54" s="49"/>
      <c r="P54" s="24"/>
      <c r="Q54" s="4">
        <f t="shared" si="10"/>
        <v>2019</v>
      </c>
      <c r="R54" s="25"/>
      <c r="S54" s="49"/>
      <c r="T54" s="49"/>
      <c r="U54" s="24"/>
      <c r="V54" s="4">
        <f t="shared" si="11"/>
        <v>2019</v>
      </c>
      <c r="W54" s="25"/>
      <c r="X54" s="49"/>
      <c r="Y54" s="49"/>
      <c r="Z54" s="24"/>
    </row>
    <row r="55" spans="2:26" ht="12.75" customHeight="1">
      <c r="B55" s="4">
        <f t="shared" si="7"/>
        <v>2020</v>
      </c>
      <c r="C55" s="25"/>
      <c r="D55" s="49"/>
      <c r="E55" s="49"/>
      <c r="F55" s="24"/>
      <c r="G55" s="4">
        <f t="shared" si="8"/>
        <v>2020</v>
      </c>
      <c r="H55" s="25"/>
      <c r="I55" s="49"/>
      <c r="J55" s="49"/>
      <c r="K55" s="24"/>
      <c r="L55" s="4">
        <f t="shared" si="9"/>
        <v>2020</v>
      </c>
      <c r="M55" s="25"/>
      <c r="N55" s="49"/>
      <c r="O55" s="49"/>
      <c r="P55" s="24"/>
      <c r="Q55" s="4">
        <f t="shared" si="10"/>
        <v>2020</v>
      </c>
      <c r="R55" s="25"/>
      <c r="S55" s="49"/>
      <c r="T55" s="49"/>
      <c r="U55" s="24"/>
      <c r="V55" s="4">
        <f t="shared" si="11"/>
        <v>2020</v>
      </c>
      <c r="W55" s="25"/>
      <c r="X55" s="49"/>
      <c r="Y55" s="49"/>
      <c r="Z55" s="24"/>
    </row>
    <row r="56" spans="2:26" ht="12.75" customHeight="1">
      <c r="B56" s="11"/>
      <c r="C56" s="11"/>
      <c r="D56" s="11"/>
      <c r="E56" s="11"/>
      <c r="F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/>
    <row r="58" spans="7:9" ht="10.5">
      <c r="G58" s="78" t="s">
        <v>11</v>
      </c>
      <c r="H58" s="78"/>
      <c r="I58" s="22" t="s">
        <v>12</v>
      </c>
    </row>
    <row r="59" spans="7:9" ht="10.5">
      <c r="G59" s="78" t="s">
        <v>13</v>
      </c>
      <c r="H59" s="78"/>
      <c r="I59" s="22" t="s">
        <v>8</v>
      </c>
    </row>
    <row r="60" spans="7:9" ht="10.5">
      <c r="G60" s="78" t="s">
        <v>14</v>
      </c>
      <c r="H60" s="78"/>
      <c r="I60" s="22" t="s">
        <v>9</v>
      </c>
    </row>
    <row r="61" spans="7:9" ht="10.5">
      <c r="G61" s="78" t="s">
        <v>15</v>
      </c>
      <c r="H61" s="78"/>
      <c r="I61" s="22" t="s">
        <v>7</v>
      </c>
    </row>
    <row r="62" spans="7:9" ht="10.5">
      <c r="G62" s="78" t="s">
        <v>16</v>
      </c>
      <c r="H62" s="78"/>
      <c r="I62" s="22" t="s">
        <v>4</v>
      </c>
    </row>
    <row r="63" spans="7:9" ht="10.5">
      <c r="G63" s="76" t="s">
        <v>17</v>
      </c>
      <c r="H63" s="76"/>
      <c r="I63" s="22" t="s">
        <v>10</v>
      </c>
    </row>
    <row r="64" spans="7:9" ht="10.5">
      <c r="G64" s="76" t="s">
        <v>5</v>
      </c>
      <c r="H64" s="76"/>
      <c r="I64" s="22" t="s">
        <v>6</v>
      </c>
    </row>
    <row r="65" spans="7:9" ht="10.5">
      <c r="G65" s="76" t="s">
        <v>18</v>
      </c>
      <c r="H65" s="76"/>
      <c r="I65" s="22" t="s">
        <v>19</v>
      </c>
    </row>
  </sheetData>
  <sheetProtection/>
  <mergeCells count="23">
    <mergeCell ref="V2:Z2"/>
    <mergeCell ref="V3:Z3"/>
    <mergeCell ref="V1:Z1"/>
    <mergeCell ref="Q2:U2"/>
    <mergeCell ref="Q3:U3"/>
    <mergeCell ref="Q1:U1"/>
    <mergeCell ref="L2:P2"/>
    <mergeCell ref="L3:P3"/>
    <mergeCell ref="B1:F1"/>
    <mergeCell ref="G62:H62"/>
    <mergeCell ref="B2:F2"/>
    <mergeCell ref="B3:F3"/>
    <mergeCell ref="L1:P1"/>
    <mergeCell ref="G63:H63"/>
    <mergeCell ref="G64:H64"/>
    <mergeCell ref="G65:H65"/>
    <mergeCell ref="G3:K3"/>
    <mergeCell ref="G1:K1"/>
    <mergeCell ref="G2:K2"/>
    <mergeCell ref="G58:H58"/>
    <mergeCell ref="G59:H59"/>
    <mergeCell ref="G60:H60"/>
    <mergeCell ref="G61:H6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1.25" customHeight="1"/>
  <cols>
    <col min="1" max="1" width="8.125" style="17" customWidth="1"/>
    <col min="2" max="2" width="5.50390625" style="17" customWidth="1"/>
    <col min="3" max="3" width="7.75390625" style="17" customWidth="1"/>
    <col min="4" max="4" width="10.375" style="17" customWidth="1"/>
    <col min="5" max="5" width="5.75390625" style="17" customWidth="1"/>
    <col min="6" max="6" width="6.00390625" style="17" customWidth="1"/>
    <col min="7" max="7" width="6.50390625" style="17" customWidth="1"/>
    <col min="8" max="8" width="7.75390625" style="17" customWidth="1"/>
    <col min="9" max="9" width="5.625" style="17" customWidth="1"/>
    <col min="10" max="10" width="5.50390625" style="22" customWidth="1"/>
    <col min="11" max="16384" width="8.875" style="17" customWidth="1"/>
  </cols>
  <sheetData>
    <row r="1" spans="2:9" ht="11.25" customHeight="1">
      <c r="B1" s="77" t="s">
        <v>41</v>
      </c>
      <c r="C1" s="77"/>
      <c r="D1" s="77"/>
      <c r="E1" s="77"/>
      <c r="F1" s="77" t="s">
        <v>42</v>
      </c>
      <c r="G1" s="77"/>
      <c r="H1" s="77"/>
      <c r="I1" s="77"/>
    </row>
    <row r="2" spans="2:11" s="22" customFormat="1" ht="11.25" customHeight="1">
      <c r="B2" s="77" t="s">
        <v>35</v>
      </c>
      <c r="C2" s="77"/>
      <c r="D2" s="77"/>
      <c r="E2" s="77"/>
      <c r="F2" s="77" t="s">
        <v>33</v>
      </c>
      <c r="G2" s="77"/>
      <c r="H2" s="77"/>
      <c r="I2" s="77"/>
      <c r="K2" s="22" t="s">
        <v>49</v>
      </c>
    </row>
    <row r="3" spans="2:9" s="22" customFormat="1" ht="11.25" customHeight="1">
      <c r="B3" s="77" t="s">
        <v>36</v>
      </c>
      <c r="C3" s="77"/>
      <c r="D3" s="77"/>
      <c r="E3" s="77"/>
      <c r="F3" s="77" t="s">
        <v>34</v>
      </c>
      <c r="G3" s="77"/>
      <c r="H3" s="77"/>
      <c r="I3" s="77"/>
    </row>
    <row r="4" spans="2:10" ht="11.25" customHeight="1">
      <c r="B4" s="81"/>
      <c r="C4" s="81"/>
      <c r="D4" s="81"/>
      <c r="E4" s="81"/>
      <c r="F4" s="27">
        <v>1986</v>
      </c>
      <c r="G4" s="18"/>
      <c r="H4" s="18" t="s">
        <v>1</v>
      </c>
      <c r="I4" s="27"/>
      <c r="J4" s="27"/>
    </row>
    <row r="5" spans="2:12" ht="11.25" customHeight="1">
      <c r="B5" s="28"/>
      <c r="C5" s="29"/>
      <c r="D5" s="30"/>
      <c r="E5" s="27" t="s">
        <v>3</v>
      </c>
      <c r="F5" s="27" t="s">
        <v>0</v>
      </c>
      <c r="G5" s="27"/>
      <c r="H5" s="27" t="s">
        <v>2</v>
      </c>
      <c r="I5" s="27" t="s">
        <v>3</v>
      </c>
      <c r="J5" s="28" t="s">
        <v>46</v>
      </c>
      <c r="L5" s="22"/>
    </row>
    <row r="6" spans="2:12" ht="11.25" customHeight="1">
      <c r="B6" s="7">
        <v>1970</v>
      </c>
      <c r="C6" s="8"/>
      <c r="D6" s="9"/>
      <c r="E6" s="33"/>
      <c r="F6" s="16"/>
      <c r="G6" s="14"/>
      <c r="H6" s="38"/>
      <c r="I6" s="31"/>
      <c r="J6" s="60"/>
      <c r="L6" s="22"/>
    </row>
    <row r="7" spans="2:10" ht="11.25" customHeight="1">
      <c r="B7" s="2">
        <f>B6+1</f>
        <v>1971</v>
      </c>
      <c r="C7" s="3"/>
      <c r="D7" s="1"/>
      <c r="E7" s="24"/>
      <c r="F7" s="39"/>
      <c r="G7" s="40"/>
      <c r="H7" s="41"/>
      <c r="I7" s="42"/>
      <c r="J7" s="26"/>
    </row>
    <row r="8" spans="2:10" ht="11.25" customHeight="1">
      <c r="B8" s="2">
        <f>B7+1</f>
        <v>1972</v>
      </c>
      <c r="C8" s="3"/>
      <c r="D8" s="1"/>
      <c r="E8" s="24"/>
      <c r="F8" s="15"/>
      <c r="G8" s="43"/>
      <c r="H8" s="44"/>
      <c r="I8" s="24"/>
      <c r="J8" s="26"/>
    </row>
    <row r="9" spans="2:10" ht="11.25" customHeight="1">
      <c r="B9" s="2">
        <f>B8+1</f>
        <v>1973</v>
      </c>
      <c r="C9" s="3"/>
      <c r="D9" s="1"/>
      <c r="E9" s="24"/>
      <c r="F9" s="15"/>
      <c r="G9" s="43"/>
      <c r="H9" s="44"/>
      <c r="I9" s="24"/>
      <c r="J9" s="26"/>
    </row>
    <row r="10" spans="2:10" ht="11.25" customHeight="1">
      <c r="B10" s="2">
        <f>B9+1</f>
        <v>1974</v>
      </c>
      <c r="C10" s="3"/>
      <c r="D10" s="1"/>
      <c r="E10" s="24"/>
      <c r="F10" s="15"/>
      <c r="G10" s="43"/>
      <c r="H10" s="44"/>
      <c r="I10" s="24"/>
      <c r="J10" s="26"/>
    </row>
    <row r="11" spans="2:10" ht="11.25" customHeight="1">
      <c r="B11" s="2">
        <f aca="true" t="shared" si="0" ref="B11:B16">B10+1</f>
        <v>1975</v>
      </c>
      <c r="C11" s="3"/>
      <c r="D11" s="1"/>
      <c r="E11" s="24"/>
      <c r="F11" s="15"/>
      <c r="G11" s="43"/>
      <c r="H11" s="44"/>
      <c r="I11" s="24"/>
      <c r="J11" s="26"/>
    </row>
    <row r="12" spans="2:10" ht="11.25" customHeight="1">
      <c r="B12" s="2">
        <f t="shared" si="0"/>
        <v>1976</v>
      </c>
      <c r="C12" s="3"/>
      <c r="D12" s="1"/>
      <c r="E12" s="24"/>
      <c r="F12" s="15"/>
      <c r="G12" s="43"/>
      <c r="H12" s="44"/>
      <c r="I12" s="24"/>
      <c r="J12" s="26"/>
    </row>
    <row r="13" spans="2:10" ht="11.25" customHeight="1">
      <c r="B13" s="2">
        <f t="shared" si="0"/>
        <v>1977</v>
      </c>
      <c r="C13" s="3"/>
      <c r="D13" s="1"/>
      <c r="E13" s="24"/>
      <c r="F13" s="15"/>
      <c r="G13" s="43"/>
      <c r="H13" s="44"/>
      <c r="I13" s="24"/>
      <c r="J13" s="26"/>
    </row>
    <row r="14" spans="2:10" ht="11.25" customHeight="1">
      <c r="B14" s="2">
        <f t="shared" si="0"/>
        <v>1978</v>
      </c>
      <c r="C14" s="3"/>
      <c r="D14" s="1"/>
      <c r="E14" s="24"/>
      <c r="F14" s="15"/>
      <c r="G14" s="43"/>
      <c r="H14" s="44"/>
      <c r="I14" s="24"/>
      <c r="J14" s="26"/>
    </row>
    <row r="15" spans="2:10" ht="11.25" customHeight="1">
      <c r="B15" s="2">
        <f t="shared" si="0"/>
        <v>1979</v>
      </c>
      <c r="C15" s="3"/>
      <c r="D15" s="1"/>
      <c r="E15" s="24"/>
      <c r="F15" s="15"/>
      <c r="G15" s="43"/>
      <c r="H15" s="44"/>
      <c r="I15" s="24"/>
      <c r="J15" s="26"/>
    </row>
    <row r="16" spans="2:10" ht="11.25" customHeight="1">
      <c r="B16" s="7">
        <f t="shared" si="0"/>
        <v>1980</v>
      </c>
      <c r="C16" s="8"/>
      <c r="D16" s="9"/>
      <c r="E16" s="31"/>
      <c r="F16" s="15"/>
      <c r="G16" s="43"/>
      <c r="H16" s="44"/>
      <c r="I16" s="24"/>
      <c r="J16" s="60"/>
    </row>
    <row r="17" spans="2:10" ht="11.25" customHeight="1">
      <c r="B17" s="4">
        <f>B16+1</f>
        <v>1981</v>
      </c>
      <c r="C17" s="3"/>
      <c r="D17" s="1"/>
      <c r="E17" s="24"/>
      <c r="F17" s="39"/>
      <c r="G17" s="40"/>
      <c r="H17" s="41"/>
      <c r="I17" s="42"/>
      <c r="J17" s="26"/>
    </row>
    <row r="18" spans="1:10" ht="11.25" customHeight="1">
      <c r="A18" s="22"/>
      <c r="B18" s="4">
        <f aca="true" t="shared" si="1" ref="B18:B51">B17+1</f>
        <v>1982</v>
      </c>
      <c r="C18" s="51"/>
      <c r="D18" s="23"/>
      <c r="E18" s="19"/>
      <c r="F18" s="15"/>
      <c r="G18" s="43"/>
      <c r="H18" s="44"/>
      <c r="I18" s="24"/>
      <c r="J18" s="26"/>
    </row>
    <row r="19" spans="1:10" ht="11.25" customHeight="1">
      <c r="A19" s="22"/>
      <c r="B19" s="4">
        <f t="shared" si="1"/>
        <v>1983</v>
      </c>
      <c r="C19" s="51">
        <v>825000</v>
      </c>
      <c r="D19" s="23" t="s">
        <v>39</v>
      </c>
      <c r="E19" s="19">
        <v>100</v>
      </c>
      <c r="F19" s="15">
        <v>560</v>
      </c>
      <c r="G19" s="75">
        <f>F$22/F$19</f>
        <v>1.0714285714285714</v>
      </c>
      <c r="H19" s="45">
        <f aca="true" t="shared" si="2" ref="H19:H45">ROUND(C19*G19,0)</f>
        <v>883929</v>
      </c>
      <c r="I19" s="24">
        <v>100</v>
      </c>
      <c r="J19" s="26"/>
    </row>
    <row r="20" spans="1:10" ht="11.25" customHeight="1">
      <c r="A20" s="22"/>
      <c r="B20" s="4">
        <f t="shared" si="1"/>
        <v>1984</v>
      </c>
      <c r="C20" s="51">
        <v>890000</v>
      </c>
      <c r="D20" s="23"/>
      <c r="E20" s="20">
        <f>C20/C$19*100</f>
        <v>107.87878787878789</v>
      </c>
      <c r="F20" s="15"/>
      <c r="G20" s="75">
        <f>F$22/F$19</f>
        <v>1.0714285714285714</v>
      </c>
      <c r="H20" s="45">
        <f t="shared" si="2"/>
        <v>953571</v>
      </c>
      <c r="I20" s="20">
        <f aca="true" t="shared" si="3" ref="I20:I48">H20/H$19*100</f>
        <v>107.8786870891214</v>
      </c>
      <c r="J20" s="59">
        <f>I20/I19</f>
        <v>1.078786870891214</v>
      </c>
    </row>
    <row r="21" spans="1:10" ht="11.25" customHeight="1">
      <c r="A21" s="22" t="s">
        <v>45</v>
      </c>
      <c r="B21" s="4">
        <f t="shared" si="1"/>
        <v>1985</v>
      </c>
      <c r="C21" s="51">
        <v>1080000</v>
      </c>
      <c r="D21" s="23"/>
      <c r="E21" s="20">
        <f aca="true" t="shared" si="4" ref="E21:E48">C21/C$19*100</f>
        <v>130.9090909090909</v>
      </c>
      <c r="F21" s="15"/>
      <c r="G21" s="75">
        <f>F$22/F$19</f>
        <v>1.0714285714285714</v>
      </c>
      <c r="H21" s="45">
        <f t="shared" si="2"/>
        <v>1157143</v>
      </c>
      <c r="I21" s="20">
        <f t="shared" si="3"/>
        <v>130.90904359965563</v>
      </c>
      <c r="J21" s="59">
        <f aca="true" t="shared" si="5" ref="J21:J48">I21/I20</f>
        <v>1.2134838412661462</v>
      </c>
    </row>
    <row r="22" spans="1:10" ht="11.25" customHeight="1">
      <c r="A22" s="22"/>
      <c r="B22" s="4">
        <f t="shared" si="1"/>
        <v>1986</v>
      </c>
      <c r="C22" s="51">
        <v>3410000</v>
      </c>
      <c r="D22" s="23" t="s">
        <v>40</v>
      </c>
      <c r="E22" s="20">
        <f t="shared" si="4"/>
        <v>413.33333333333337</v>
      </c>
      <c r="F22" s="15">
        <v>600</v>
      </c>
      <c r="G22" s="43">
        <v>1</v>
      </c>
      <c r="H22" s="45">
        <f t="shared" si="2"/>
        <v>3410000</v>
      </c>
      <c r="I22" s="20">
        <f t="shared" si="3"/>
        <v>385.77759073409743</v>
      </c>
      <c r="J22" s="59">
        <f t="shared" si="5"/>
        <v>2.946913216430467</v>
      </c>
    </row>
    <row r="23" spans="1:10" ht="11.25" customHeight="1">
      <c r="A23" s="22"/>
      <c r="B23" s="4">
        <f t="shared" si="1"/>
        <v>1987</v>
      </c>
      <c r="C23" s="51">
        <v>6640000</v>
      </c>
      <c r="D23" s="23"/>
      <c r="E23" s="20">
        <f t="shared" si="4"/>
        <v>804.8484848484849</v>
      </c>
      <c r="F23" s="15"/>
      <c r="G23" s="43">
        <v>1</v>
      </c>
      <c r="H23" s="45">
        <f t="shared" si="2"/>
        <v>6640000</v>
      </c>
      <c r="I23" s="20">
        <f t="shared" si="3"/>
        <v>751.1915549778319</v>
      </c>
      <c r="J23" s="59">
        <f t="shared" si="5"/>
        <v>1.9472140762463341</v>
      </c>
    </row>
    <row r="24" spans="1:10" ht="11.25" customHeight="1">
      <c r="A24" s="22" t="s">
        <v>50</v>
      </c>
      <c r="B24" s="4">
        <f t="shared" si="1"/>
        <v>1988</v>
      </c>
      <c r="C24" s="51">
        <v>7620000</v>
      </c>
      <c r="D24" s="23"/>
      <c r="E24" s="20">
        <f t="shared" si="4"/>
        <v>923.6363636363636</v>
      </c>
      <c r="F24" s="15"/>
      <c r="G24" s="43">
        <v>1</v>
      </c>
      <c r="H24" s="45">
        <f t="shared" si="2"/>
        <v>7620000</v>
      </c>
      <c r="I24" s="20">
        <f t="shared" si="3"/>
        <v>862.0601880920301</v>
      </c>
      <c r="J24" s="59">
        <f t="shared" si="5"/>
        <v>1.1475903614457834</v>
      </c>
    </row>
    <row r="25" spans="2:10" ht="11.25" customHeight="1">
      <c r="B25" s="4">
        <f t="shared" si="1"/>
        <v>1989</v>
      </c>
      <c r="C25" s="51">
        <v>6870000</v>
      </c>
      <c r="D25" s="23"/>
      <c r="E25" s="20">
        <f t="shared" si="4"/>
        <v>832.7272727272727</v>
      </c>
      <c r="F25" s="15"/>
      <c r="G25" s="43">
        <v>1</v>
      </c>
      <c r="H25" s="45">
        <f t="shared" si="2"/>
        <v>6870000</v>
      </c>
      <c r="I25" s="20">
        <f t="shared" si="3"/>
        <v>777.2117443821845</v>
      </c>
      <c r="J25" s="59">
        <f t="shared" si="5"/>
        <v>0.9015748031496061</v>
      </c>
    </row>
    <row r="26" spans="2:10" ht="11.25" customHeight="1">
      <c r="B26" s="10">
        <f t="shared" si="1"/>
        <v>1990</v>
      </c>
      <c r="C26" s="55">
        <v>6870000</v>
      </c>
      <c r="D26" s="57"/>
      <c r="E26" s="21">
        <f t="shared" si="4"/>
        <v>832.7272727272727</v>
      </c>
      <c r="F26" s="16"/>
      <c r="G26" s="14">
        <v>1</v>
      </c>
      <c r="H26" s="13">
        <f t="shared" si="2"/>
        <v>6870000</v>
      </c>
      <c r="I26" s="21">
        <f t="shared" si="3"/>
        <v>777.2117443821845</v>
      </c>
      <c r="J26" s="61">
        <f t="shared" si="5"/>
        <v>1</v>
      </c>
    </row>
    <row r="27" spans="1:10" ht="11.25" customHeight="1">
      <c r="A27" s="22"/>
      <c r="B27" s="4">
        <f t="shared" si="1"/>
        <v>1991</v>
      </c>
      <c r="C27" s="51">
        <v>6620000</v>
      </c>
      <c r="D27" s="23"/>
      <c r="E27" s="20">
        <f t="shared" si="4"/>
        <v>802.4242424242424</v>
      </c>
      <c r="F27" s="15"/>
      <c r="G27" s="43">
        <v>1</v>
      </c>
      <c r="H27" s="45">
        <f t="shared" si="2"/>
        <v>6620000</v>
      </c>
      <c r="I27" s="20">
        <f t="shared" si="3"/>
        <v>748.9289298122361</v>
      </c>
      <c r="J27" s="59">
        <f t="shared" si="5"/>
        <v>0.9636098981077148</v>
      </c>
    </row>
    <row r="28" spans="2:10" ht="11.25" customHeight="1">
      <c r="B28" s="4">
        <f t="shared" si="1"/>
        <v>1992</v>
      </c>
      <c r="C28" s="51">
        <v>5300000</v>
      </c>
      <c r="D28" s="23"/>
      <c r="E28" s="20">
        <f t="shared" si="4"/>
        <v>642.4242424242424</v>
      </c>
      <c r="F28" s="15"/>
      <c r="G28" s="43">
        <v>1</v>
      </c>
      <c r="H28" s="45">
        <f t="shared" si="2"/>
        <v>5300000</v>
      </c>
      <c r="I28" s="20">
        <f t="shared" si="3"/>
        <v>599.5956688829081</v>
      </c>
      <c r="J28" s="59">
        <f t="shared" si="5"/>
        <v>0.8006042296072508</v>
      </c>
    </row>
    <row r="29" spans="2:10" ht="11.25" customHeight="1">
      <c r="B29" s="4">
        <f t="shared" si="1"/>
        <v>1993</v>
      </c>
      <c r="C29" s="51">
        <v>3550000</v>
      </c>
      <c r="D29" s="23"/>
      <c r="E29" s="20">
        <f t="shared" si="4"/>
        <v>430.30303030303025</v>
      </c>
      <c r="F29" s="15"/>
      <c r="G29" s="43">
        <v>1</v>
      </c>
      <c r="H29" s="45">
        <f t="shared" si="2"/>
        <v>3550000</v>
      </c>
      <c r="I29" s="20">
        <f t="shared" si="3"/>
        <v>401.6159668932686</v>
      </c>
      <c r="J29" s="59">
        <f t="shared" si="5"/>
        <v>0.6698113207547169</v>
      </c>
    </row>
    <row r="30" spans="2:10" ht="11.25" customHeight="1">
      <c r="B30" s="4">
        <f t="shared" si="1"/>
        <v>1994</v>
      </c>
      <c r="C30" s="51">
        <v>2350000</v>
      </c>
      <c r="D30" s="23"/>
      <c r="E30" s="20">
        <f t="shared" si="4"/>
        <v>284.8484848484849</v>
      </c>
      <c r="F30" s="15"/>
      <c r="G30" s="43">
        <v>1</v>
      </c>
      <c r="H30" s="45">
        <f t="shared" si="2"/>
        <v>2350000</v>
      </c>
      <c r="I30" s="20">
        <f t="shared" si="3"/>
        <v>265.8584569575158</v>
      </c>
      <c r="J30" s="59">
        <f t="shared" si="5"/>
        <v>0.6619718309859154</v>
      </c>
    </row>
    <row r="31" spans="2:10" ht="11.25" customHeight="1">
      <c r="B31" s="4">
        <f t="shared" si="1"/>
        <v>1995</v>
      </c>
      <c r="C31" s="58">
        <v>1750000</v>
      </c>
      <c r="D31" s="23"/>
      <c r="E31" s="20">
        <f t="shared" si="4"/>
        <v>212.12121212121212</v>
      </c>
      <c r="F31" s="15"/>
      <c r="G31" s="43">
        <v>1</v>
      </c>
      <c r="H31" s="45">
        <f t="shared" si="2"/>
        <v>1750000</v>
      </c>
      <c r="I31" s="20">
        <f t="shared" si="3"/>
        <v>197.97970198963944</v>
      </c>
      <c r="J31" s="59">
        <f t="shared" si="5"/>
        <v>0.7446808510638299</v>
      </c>
    </row>
    <row r="32" spans="2:10" ht="11.25" customHeight="1">
      <c r="B32" s="4">
        <f t="shared" si="1"/>
        <v>1996</v>
      </c>
      <c r="C32" s="58">
        <v>1370000</v>
      </c>
      <c r="D32" s="58"/>
      <c r="E32" s="20">
        <f t="shared" si="4"/>
        <v>166.06060606060606</v>
      </c>
      <c r="F32" s="15"/>
      <c r="G32" s="43">
        <v>1</v>
      </c>
      <c r="H32" s="45">
        <f t="shared" si="2"/>
        <v>1370000</v>
      </c>
      <c r="I32" s="20">
        <f t="shared" si="3"/>
        <v>154.98982384331774</v>
      </c>
      <c r="J32" s="59">
        <f t="shared" si="5"/>
        <v>0.7828571428571429</v>
      </c>
    </row>
    <row r="33" spans="2:10" ht="11.25" customHeight="1">
      <c r="B33" s="4">
        <f t="shared" si="1"/>
        <v>1997</v>
      </c>
      <c r="C33" s="51">
        <v>1230000</v>
      </c>
      <c r="D33" s="23"/>
      <c r="E33" s="20">
        <f t="shared" si="4"/>
        <v>149.0909090909091</v>
      </c>
      <c r="F33" s="15"/>
      <c r="G33" s="43">
        <v>1</v>
      </c>
      <c r="H33" s="45">
        <f t="shared" si="2"/>
        <v>1230000</v>
      </c>
      <c r="I33" s="20">
        <f t="shared" si="3"/>
        <v>139.15144768414658</v>
      </c>
      <c r="J33" s="59">
        <f t="shared" si="5"/>
        <v>0.8978102189781022</v>
      </c>
    </row>
    <row r="34" spans="2:10" ht="11.25" customHeight="1">
      <c r="B34" s="4">
        <f t="shared" si="1"/>
        <v>1998</v>
      </c>
      <c r="C34" s="51">
        <v>1220000</v>
      </c>
      <c r="D34" s="23"/>
      <c r="E34" s="20">
        <f t="shared" si="4"/>
        <v>147.87878787878788</v>
      </c>
      <c r="F34" s="15"/>
      <c r="G34" s="43">
        <v>1</v>
      </c>
      <c r="H34" s="45">
        <f t="shared" si="2"/>
        <v>1220000</v>
      </c>
      <c r="I34" s="20">
        <f t="shared" si="3"/>
        <v>138.02013510134861</v>
      </c>
      <c r="J34" s="59">
        <f t="shared" si="5"/>
        <v>0.9918699186991868</v>
      </c>
    </row>
    <row r="35" spans="2:10" ht="11.25" customHeight="1">
      <c r="B35" s="4">
        <f t="shared" si="1"/>
        <v>1999</v>
      </c>
      <c r="C35" s="51">
        <v>1180000</v>
      </c>
      <c r="D35" s="23"/>
      <c r="E35" s="20">
        <f t="shared" si="4"/>
        <v>143.03030303030303</v>
      </c>
      <c r="F35" s="15"/>
      <c r="G35" s="43">
        <v>1</v>
      </c>
      <c r="H35" s="45">
        <f t="shared" si="2"/>
        <v>1180000</v>
      </c>
      <c r="I35" s="20">
        <f t="shared" si="3"/>
        <v>133.4948847701569</v>
      </c>
      <c r="J35" s="59">
        <f t="shared" si="5"/>
        <v>0.9672131147540985</v>
      </c>
    </row>
    <row r="36" spans="2:10" ht="11.25" customHeight="1">
      <c r="B36" s="10">
        <f t="shared" si="1"/>
        <v>2000</v>
      </c>
      <c r="C36" s="55">
        <v>1140000</v>
      </c>
      <c r="D36" s="57"/>
      <c r="E36" s="21">
        <f t="shared" si="4"/>
        <v>138.1818181818182</v>
      </c>
      <c r="F36" s="16"/>
      <c r="G36" s="14">
        <v>1</v>
      </c>
      <c r="H36" s="13">
        <f t="shared" si="2"/>
        <v>1140000</v>
      </c>
      <c r="I36" s="21">
        <f t="shared" si="3"/>
        <v>128.96963443896513</v>
      </c>
      <c r="J36" s="61">
        <f t="shared" si="5"/>
        <v>0.9661016949152542</v>
      </c>
    </row>
    <row r="37" spans="2:10" ht="11.25" customHeight="1">
      <c r="B37" s="4">
        <f t="shared" si="1"/>
        <v>2001</v>
      </c>
      <c r="C37" s="51">
        <v>1140000</v>
      </c>
      <c r="D37" s="23"/>
      <c r="E37" s="20">
        <f t="shared" si="4"/>
        <v>138.1818181818182</v>
      </c>
      <c r="F37" s="15"/>
      <c r="G37" s="43">
        <v>1</v>
      </c>
      <c r="H37" s="45">
        <f t="shared" si="2"/>
        <v>1140000</v>
      </c>
      <c r="I37" s="20">
        <f t="shared" si="3"/>
        <v>128.96963443896513</v>
      </c>
      <c r="J37" s="59">
        <f t="shared" si="5"/>
        <v>1</v>
      </c>
    </row>
    <row r="38" spans="2:10" ht="11.25" customHeight="1">
      <c r="B38" s="4">
        <f t="shared" si="1"/>
        <v>2002</v>
      </c>
      <c r="C38" s="51">
        <v>1150000</v>
      </c>
      <c r="D38" s="23"/>
      <c r="E38" s="20">
        <f t="shared" si="4"/>
        <v>139.3939393939394</v>
      </c>
      <c r="F38" s="15"/>
      <c r="G38" s="43">
        <v>1</v>
      </c>
      <c r="H38" s="45">
        <f t="shared" si="2"/>
        <v>1150000</v>
      </c>
      <c r="I38" s="20">
        <f t="shared" si="3"/>
        <v>130.10094702176306</v>
      </c>
      <c r="J38" s="59">
        <f t="shared" si="5"/>
        <v>1.0087719298245614</v>
      </c>
    </row>
    <row r="39" spans="2:10" ht="11.25" customHeight="1">
      <c r="B39" s="4">
        <f t="shared" si="1"/>
        <v>2003</v>
      </c>
      <c r="C39" s="51">
        <v>1150000</v>
      </c>
      <c r="D39" s="23"/>
      <c r="E39" s="20">
        <f t="shared" si="4"/>
        <v>139.3939393939394</v>
      </c>
      <c r="F39" s="15"/>
      <c r="G39" s="43">
        <v>1</v>
      </c>
      <c r="H39" s="45">
        <f t="shared" si="2"/>
        <v>1150000</v>
      </c>
      <c r="I39" s="20">
        <f t="shared" si="3"/>
        <v>130.10094702176306</v>
      </c>
      <c r="J39" s="59">
        <f t="shared" si="5"/>
        <v>1</v>
      </c>
    </row>
    <row r="40" spans="2:10" ht="11.25" customHeight="1">
      <c r="B40" s="4">
        <f t="shared" si="1"/>
        <v>2004</v>
      </c>
      <c r="C40" s="51">
        <v>1150000</v>
      </c>
      <c r="D40" s="23"/>
      <c r="E40" s="20">
        <f t="shared" si="4"/>
        <v>139.3939393939394</v>
      </c>
      <c r="F40" s="15"/>
      <c r="G40" s="43">
        <v>1</v>
      </c>
      <c r="H40" s="45">
        <f t="shared" si="2"/>
        <v>1150000</v>
      </c>
      <c r="I40" s="20">
        <f t="shared" si="3"/>
        <v>130.10094702176306</v>
      </c>
      <c r="J40" s="59">
        <f t="shared" si="5"/>
        <v>1</v>
      </c>
    </row>
    <row r="41" spans="2:10" ht="11.25" customHeight="1">
      <c r="B41" s="4">
        <f t="shared" si="1"/>
        <v>2005</v>
      </c>
      <c r="C41" s="51">
        <v>1190000</v>
      </c>
      <c r="D41" s="23"/>
      <c r="E41" s="20">
        <f t="shared" si="4"/>
        <v>144.24242424242425</v>
      </c>
      <c r="F41" s="15"/>
      <c r="G41" s="43">
        <v>1</v>
      </c>
      <c r="H41" s="45">
        <f t="shared" si="2"/>
        <v>1190000</v>
      </c>
      <c r="I41" s="20">
        <f t="shared" si="3"/>
        <v>134.62619735295482</v>
      </c>
      <c r="J41" s="59">
        <f t="shared" si="5"/>
        <v>1.0347826086956522</v>
      </c>
    </row>
    <row r="42" spans="2:10" ht="11.25" customHeight="1">
      <c r="B42" s="4">
        <f t="shared" si="1"/>
        <v>2006</v>
      </c>
      <c r="C42" s="51">
        <v>1410000</v>
      </c>
      <c r="D42" s="23"/>
      <c r="E42" s="20">
        <f t="shared" si="4"/>
        <v>170.9090909090909</v>
      </c>
      <c r="F42" s="15"/>
      <c r="G42" s="43">
        <v>1</v>
      </c>
      <c r="H42" s="45">
        <f t="shared" si="2"/>
        <v>1410000</v>
      </c>
      <c r="I42" s="20">
        <f t="shared" si="3"/>
        <v>159.5150741745095</v>
      </c>
      <c r="J42" s="59">
        <f t="shared" si="5"/>
        <v>1.184873949579832</v>
      </c>
    </row>
    <row r="43" spans="2:10" ht="11.25" customHeight="1">
      <c r="B43" s="4">
        <f t="shared" si="1"/>
        <v>2007</v>
      </c>
      <c r="C43" s="51">
        <v>1880000</v>
      </c>
      <c r="D43" s="23"/>
      <c r="E43" s="20">
        <f t="shared" si="4"/>
        <v>227.87878787878788</v>
      </c>
      <c r="F43" s="15"/>
      <c r="G43" s="43">
        <v>1</v>
      </c>
      <c r="H43" s="45">
        <f t="shared" si="2"/>
        <v>1880000</v>
      </c>
      <c r="I43" s="20">
        <f t="shared" si="3"/>
        <v>212.68676556601264</v>
      </c>
      <c r="J43" s="59">
        <f t="shared" si="5"/>
        <v>1.3333333333333333</v>
      </c>
    </row>
    <row r="44" spans="2:10" ht="11.25" customHeight="1">
      <c r="B44" s="4">
        <f t="shared" si="1"/>
        <v>2008</v>
      </c>
      <c r="C44" s="51">
        <v>2230000</v>
      </c>
      <c r="D44" s="23"/>
      <c r="E44" s="20">
        <f t="shared" si="4"/>
        <v>270.3030303030303</v>
      </c>
      <c r="F44" s="15"/>
      <c r="G44" s="43">
        <v>1</v>
      </c>
      <c r="H44" s="45">
        <f t="shared" si="2"/>
        <v>2230000</v>
      </c>
      <c r="I44" s="20">
        <f t="shared" si="3"/>
        <v>252.28270596394054</v>
      </c>
      <c r="J44" s="59">
        <f t="shared" si="5"/>
        <v>1.1861702127659575</v>
      </c>
    </row>
    <row r="45" spans="2:10" ht="11.25" customHeight="1">
      <c r="B45" s="4">
        <f t="shared" si="1"/>
        <v>2009</v>
      </c>
      <c r="C45" s="51">
        <v>1900000</v>
      </c>
      <c r="D45" s="23"/>
      <c r="E45" s="20">
        <f t="shared" si="4"/>
        <v>230.3030303030303</v>
      </c>
      <c r="F45" s="15"/>
      <c r="G45" s="43">
        <v>1</v>
      </c>
      <c r="H45" s="45">
        <f t="shared" si="2"/>
        <v>1900000</v>
      </c>
      <c r="I45" s="20">
        <f t="shared" si="3"/>
        <v>214.94939073160856</v>
      </c>
      <c r="J45" s="59">
        <f t="shared" si="5"/>
        <v>0.8520179372197311</v>
      </c>
    </row>
    <row r="46" spans="2:10" ht="11.25" customHeight="1">
      <c r="B46" s="10">
        <f t="shared" si="1"/>
        <v>2010</v>
      </c>
      <c r="C46" s="55">
        <v>1730000</v>
      </c>
      <c r="D46" s="57"/>
      <c r="E46" s="21">
        <f t="shared" si="4"/>
        <v>209.69696969696972</v>
      </c>
      <c r="F46" s="16"/>
      <c r="G46" s="14">
        <v>1</v>
      </c>
      <c r="H46" s="13">
        <f>ROUND(C46*G46,0)</f>
        <v>1730000</v>
      </c>
      <c r="I46" s="21">
        <f t="shared" si="3"/>
        <v>195.71707682404355</v>
      </c>
      <c r="J46" s="61">
        <f t="shared" si="5"/>
        <v>0.9105263157894735</v>
      </c>
    </row>
    <row r="47" spans="2:10" ht="11.25" customHeight="1">
      <c r="B47" s="4">
        <f t="shared" si="1"/>
        <v>2011</v>
      </c>
      <c r="C47" s="25">
        <v>1720000</v>
      </c>
      <c r="D47" s="23"/>
      <c r="E47" s="20">
        <f t="shared" si="4"/>
        <v>208.4848484848485</v>
      </c>
      <c r="F47" s="15"/>
      <c r="G47" s="43">
        <v>1</v>
      </c>
      <c r="H47" s="45">
        <f>ROUND(C47*G47,0)</f>
        <v>1720000</v>
      </c>
      <c r="I47" s="20">
        <f t="shared" si="3"/>
        <v>194.58576424124564</v>
      </c>
      <c r="J47" s="59">
        <f t="shared" si="5"/>
        <v>0.9942196531791909</v>
      </c>
    </row>
    <row r="48" spans="2:10" ht="11.25" customHeight="1">
      <c r="B48" s="4">
        <f t="shared" si="1"/>
        <v>2012</v>
      </c>
      <c r="C48" s="25">
        <v>1700000</v>
      </c>
      <c r="D48" s="23"/>
      <c r="E48" s="20">
        <f t="shared" si="4"/>
        <v>206.06060606060606</v>
      </c>
      <c r="F48" s="15"/>
      <c r="G48" s="43">
        <v>1</v>
      </c>
      <c r="H48" s="45">
        <f>ROUND(C48*G48,0)</f>
        <v>1700000</v>
      </c>
      <c r="I48" s="20">
        <f t="shared" si="3"/>
        <v>192.32313907564975</v>
      </c>
      <c r="J48" s="59">
        <f t="shared" si="5"/>
        <v>0.9883720930232558</v>
      </c>
    </row>
    <row r="49" spans="2:10" ht="11.25" customHeight="1">
      <c r="B49" s="4">
        <f t="shared" si="1"/>
        <v>2013</v>
      </c>
      <c r="C49" s="25"/>
      <c r="D49" s="23"/>
      <c r="E49" s="24"/>
      <c r="F49" s="15"/>
      <c r="G49" s="12"/>
      <c r="H49" s="25"/>
      <c r="I49" s="24"/>
      <c r="J49" s="26"/>
    </row>
    <row r="50" spans="2:10" ht="11.25" customHeight="1">
      <c r="B50" s="4">
        <f t="shared" si="1"/>
        <v>2014</v>
      </c>
      <c r="C50" s="25"/>
      <c r="D50" s="23"/>
      <c r="E50" s="24"/>
      <c r="F50" s="15"/>
      <c r="G50" s="12"/>
      <c r="H50" s="25"/>
      <c r="I50" s="24"/>
      <c r="J50" s="26"/>
    </row>
    <row r="51" spans="2:10" ht="11.25" customHeight="1">
      <c r="B51" s="4">
        <f t="shared" si="1"/>
        <v>2015</v>
      </c>
      <c r="C51" s="25"/>
      <c r="D51" s="23"/>
      <c r="E51" s="24"/>
      <c r="F51" s="15"/>
      <c r="G51" s="12"/>
      <c r="H51" s="25"/>
      <c r="I51" s="24"/>
      <c r="J51" s="26"/>
    </row>
    <row r="52" spans="2:11" ht="11.25" customHeight="1">
      <c r="B52" s="69"/>
      <c r="C52" s="44"/>
      <c r="D52" s="70"/>
      <c r="E52" s="26"/>
      <c r="F52" s="71"/>
      <c r="G52" s="43"/>
      <c r="H52" s="44"/>
      <c r="I52" s="26"/>
      <c r="J52" s="26"/>
      <c r="K52" s="72"/>
    </row>
    <row r="53" spans="2:11" ht="11.25" customHeight="1">
      <c r="B53" s="22" t="s">
        <v>48</v>
      </c>
      <c r="C53" s="44"/>
      <c r="D53" s="70"/>
      <c r="E53" s="26"/>
      <c r="F53" s="71"/>
      <c r="G53" s="43"/>
      <c r="H53" s="44"/>
      <c r="I53" s="26"/>
      <c r="J53" s="26"/>
      <c r="K53" s="72"/>
    </row>
    <row r="54" spans="2:11" ht="11.25" customHeight="1">
      <c r="B54" s="22"/>
      <c r="C54" s="44"/>
      <c r="D54" s="70"/>
      <c r="E54" s="26"/>
      <c r="F54" s="73"/>
      <c r="G54" s="72"/>
      <c r="H54" s="73"/>
      <c r="I54" s="73"/>
      <c r="J54" s="73"/>
      <c r="K54" s="72"/>
    </row>
    <row r="55" spans="2:11" ht="11.25" customHeight="1">
      <c r="B55" s="69"/>
      <c r="C55" s="44"/>
      <c r="D55" s="70"/>
      <c r="E55" s="26"/>
      <c r="F55" s="73"/>
      <c r="G55" s="72"/>
      <c r="H55" s="73"/>
      <c r="I55" s="73"/>
      <c r="J55" s="73"/>
      <c r="K55" s="72"/>
    </row>
    <row r="56" spans="2:11" s="22" customFormat="1" ht="11.25" customHeight="1">
      <c r="B56" s="69"/>
      <c r="C56" s="44"/>
      <c r="D56" s="70"/>
      <c r="E56" s="26"/>
      <c r="F56" s="73"/>
      <c r="G56" s="72"/>
      <c r="H56" s="73"/>
      <c r="I56" s="73"/>
      <c r="J56" s="73"/>
      <c r="K56" s="72"/>
    </row>
    <row r="57" spans="2:11" s="22" customFormat="1" ht="11.25" customHeight="1">
      <c r="B57" s="69"/>
      <c r="C57" s="44"/>
      <c r="D57" s="70"/>
      <c r="E57" s="26"/>
      <c r="F57" s="73"/>
      <c r="G57" s="72"/>
      <c r="H57" s="73"/>
      <c r="I57" s="73"/>
      <c r="J57" s="73"/>
      <c r="K57" s="72"/>
    </row>
    <row r="58" spans="2:10" s="22" customFormat="1" ht="11.25" customHeight="1">
      <c r="B58" s="4"/>
      <c r="C58" s="25"/>
      <c r="D58" s="23"/>
      <c r="E58" s="26"/>
      <c r="F58" s="11"/>
      <c r="H58" s="11"/>
      <c r="I58" s="11"/>
      <c r="J58" s="11"/>
    </row>
    <row r="59" spans="2:10" ht="11.25" customHeight="1">
      <c r="B59" s="22"/>
      <c r="C59" s="22"/>
      <c r="D59" s="11"/>
      <c r="E59" s="11"/>
      <c r="F59" s="11"/>
      <c r="G59" s="22"/>
      <c r="H59" s="11"/>
      <c r="I59" s="11"/>
      <c r="J59" s="11"/>
    </row>
    <row r="60" spans="2:10" ht="11.25" customHeight="1">
      <c r="B60" s="22"/>
      <c r="C60" s="22"/>
      <c r="D60" s="22"/>
      <c r="E60" s="22"/>
      <c r="F60" s="11"/>
      <c r="G60" s="22"/>
      <c r="H60" s="11"/>
      <c r="I60" s="11"/>
      <c r="J60" s="11"/>
    </row>
    <row r="61" spans="2:19" ht="11.25" customHeight="1">
      <c r="B61" s="22"/>
      <c r="C61" s="22"/>
      <c r="D61" s="22"/>
      <c r="E61" s="22"/>
      <c r="F61" s="22"/>
      <c r="G61" s="11"/>
      <c r="H61" s="80" t="s">
        <v>47</v>
      </c>
      <c r="I61" s="80"/>
      <c r="K61" s="22"/>
      <c r="L61" s="22"/>
      <c r="M61" s="22"/>
      <c r="N61" s="22"/>
      <c r="O61" s="22"/>
      <c r="P61" s="22"/>
      <c r="Q61" s="22"/>
      <c r="R61" s="22"/>
      <c r="S61" s="22"/>
    </row>
    <row r="62" spans="2:19" ht="11.25" customHeight="1">
      <c r="B62" s="22"/>
      <c r="C62" s="22"/>
      <c r="D62" s="22"/>
      <c r="E62" s="22"/>
      <c r="F62" s="22"/>
      <c r="G62" s="11"/>
      <c r="H62" s="11"/>
      <c r="I62" s="28"/>
      <c r="K62" s="22"/>
      <c r="L62" s="22"/>
      <c r="M62" s="22"/>
      <c r="N62" s="22"/>
      <c r="O62" s="22"/>
      <c r="P62" s="22"/>
      <c r="Q62" s="22"/>
      <c r="R62" s="22"/>
      <c r="S62" s="22"/>
    </row>
    <row r="63" spans="2:19" ht="11.25" customHeight="1">
      <c r="B63" s="22"/>
      <c r="C63" s="22"/>
      <c r="D63" s="22"/>
      <c r="E63" s="22"/>
      <c r="F63" s="22"/>
      <c r="G63" s="11"/>
      <c r="H63" s="62">
        <v>1970</v>
      </c>
      <c r="I63" s="63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1.25" customHeight="1">
      <c r="B64" s="78" t="s">
        <v>11</v>
      </c>
      <c r="C64" s="78"/>
      <c r="D64" s="22" t="s">
        <v>12</v>
      </c>
      <c r="E64" s="22"/>
      <c r="F64" s="22"/>
      <c r="G64" s="11"/>
      <c r="H64" s="64">
        <f>H63+1</f>
        <v>1971</v>
      </c>
      <c r="I64" s="68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1.25" customHeight="1">
      <c r="B65" s="78" t="s">
        <v>13</v>
      </c>
      <c r="C65" s="78"/>
      <c r="D65" s="22" t="s">
        <v>8</v>
      </c>
      <c r="E65" s="22"/>
      <c r="F65" s="22"/>
      <c r="G65" s="11"/>
      <c r="H65" s="64">
        <f aca="true" t="shared" si="6" ref="H65:H105">H64+1</f>
        <v>1972</v>
      </c>
      <c r="I65" s="68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1.25" customHeight="1">
      <c r="B66" s="78" t="s">
        <v>20</v>
      </c>
      <c r="C66" s="78"/>
      <c r="D66" s="22" t="s">
        <v>9</v>
      </c>
      <c r="E66" s="22"/>
      <c r="F66" s="22"/>
      <c r="G66" s="11"/>
      <c r="H66" s="64">
        <f t="shared" si="6"/>
        <v>1973</v>
      </c>
      <c r="I66" s="68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1.25" customHeight="1">
      <c r="B67" s="78" t="s">
        <v>15</v>
      </c>
      <c r="C67" s="78"/>
      <c r="D67" s="22" t="s">
        <v>7</v>
      </c>
      <c r="E67" s="22"/>
      <c r="F67" s="22"/>
      <c r="G67" s="22"/>
      <c r="H67" s="64">
        <f t="shared" si="6"/>
        <v>1974</v>
      </c>
      <c r="I67" s="68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1.25" customHeight="1">
      <c r="B68" s="78" t="s">
        <v>21</v>
      </c>
      <c r="C68" s="78"/>
      <c r="D68" s="22" t="s">
        <v>4</v>
      </c>
      <c r="E68" s="22"/>
      <c r="F68" s="22"/>
      <c r="G68" s="22"/>
      <c r="H68" s="64">
        <f t="shared" si="6"/>
        <v>1975</v>
      </c>
      <c r="I68" s="68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1.25" customHeight="1">
      <c r="B69" s="76" t="s">
        <v>17</v>
      </c>
      <c r="C69" s="76"/>
      <c r="D69" s="22" t="s">
        <v>10</v>
      </c>
      <c r="E69" s="22"/>
      <c r="F69" s="22"/>
      <c r="G69" s="22"/>
      <c r="H69" s="64">
        <f t="shared" si="6"/>
        <v>1976</v>
      </c>
      <c r="I69" s="68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1.25" customHeight="1">
      <c r="B70" s="76" t="s">
        <v>5</v>
      </c>
      <c r="C70" s="76"/>
      <c r="D70" s="22" t="s">
        <v>6</v>
      </c>
      <c r="E70" s="22"/>
      <c r="F70" s="22"/>
      <c r="G70" s="22"/>
      <c r="H70" s="64">
        <f t="shared" si="6"/>
        <v>1977</v>
      </c>
      <c r="I70" s="68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1.25" customHeight="1">
      <c r="B71" s="76" t="s">
        <v>22</v>
      </c>
      <c r="C71" s="76"/>
      <c r="D71" s="22" t="s">
        <v>23</v>
      </c>
      <c r="E71" s="22"/>
      <c r="F71" s="22"/>
      <c r="G71" s="22"/>
      <c r="H71" s="64">
        <f t="shared" si="6"/>
        <v>1978</v>
      </c>
      <c r="I71" s="68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1.25" customHeight="1">
      <c r="B72" s="22"/>
      <c r="C72" s="22"/>
      <c r="D72" s="22"/>
      <c r="E72" s="22"/>
      <c r="F72" s="22"/>
      <c r="G72" s="22"/>
      <c r="H72" s="64">
        <f t="shared" si="6"/>
        <v>1979</v>
      </c>
      <c r="I72" s="68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1.25" customHeight="1">
      <c r="B73" s="22"/>
      <c r="C73" s="22"/>
      <c r="D73" s="22"/>
      <c r="E73" s="22"/>
      <c r="F73" s="22"/>
      <c r="G73" s="22"/>
      <c r="H73" s="66">
        <f t="shared" si="6"/>
        <v>1980</v>
      </c>
      <c r="I73" s="63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1.25" customHeight="1">
      <c r="B74" s="22"/>
      <c r="C74" s="22"/>
      <c r="D74" s="22"/>
      <c r="E74" s="22"/>
      <c r="F74" s="22"/>
      <c r="G74" s="22"/>
      <c r="H74" s="64">
        <f t="shared" si="6"/>
        <v>1981</v>
      </c>
      <c r="I74" s="68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1.25" customHeight="1">
      <c r="B75" s="22"/>
      <c r="C75" s="22"/>
      <c r="D75" s="22"/>
      <c r="E75" s="22"/>
      <c r="F75" s="22"/>
      <c r="G75" s="11"/>
      <c r="H75" s="64">
        <f t="shared" si="6"/>
        <v>1982</v>
      </c>
      <c r="I75" s="68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1.25" customHeight="1">
      <c r="B76" s="22"/>
      <c r="C76" s="22"/>
      <c r="D76" s="22"/>
      <c r="E76" s="22"/>
      <c r="F76" s="22"/>
      <c r="G76" s="11"/>
      <c r="H76" s="64">
        <f t="shared" si="6"/>
        <v>1983</v>
      </c>
      <c r="I76" s="68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1.25" customHeight="1">
      <c r="B77" s="22"/>
      <c r="C77" s="22"/>
      <c r="D77" s="22"/>
      <c r="E77" s="22"/>
      <c r="F77" s="22"/>
      <c r="G77" s="11"/>
      <c r="H77" s="64">
        <f t="shared" si="6"/>
        <v>1984</v>
      </c>
      <c r="I77" s="65">
        <f>(H20-H19)/H19</f>
        <v>0.07878687089121411</v>
      </c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1.25" customHeight="1">
      <c r="B78" s="22"/>
      <c r="C78" s="22"/>
      <c r="D78" s="22"/>
      <c r="E78" s="22"/>
      <c r="F78" s="22"/>
      <c r="G78" s="11"/>
      <c r="H78" s="64">
        <f t="shared" si="6"/>
        <v>1985</v>
      </c>
      <c r="I78" s="65">
        <f aca="true" t="shared" si="7" ref="I78:I105">(H21-H20)/H20</f>
        <v>0.2134838412661459</v>
      </c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1.25" customHeight="1">
      <c r="B79" s="22"/>
      <c r="C79" s="22"/>
      <c r="D79" s="22"/>
      <c r="E79" s="22"/>
      <c r="F79" s="22"/>
      <c r="G79" s="11"/>
      <c r="H79" s="64">
        <f t="shared" si="6"/>
        <v>1986</v>
      </c>
      <c r="I79" s="65">
        <f t="shared" si="7"/>
        <v>1.946913216430467</v>
      </c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1.25" customHeight="1">
      <c r="B80" s="22"/>
      <c r="C80" s="22"/>
      <c r="D80" s="22"/>
      <c r="E80" s="22"/>
      <c r="F80" s="22"/>
      <c r="G80" s="11"/>
      <c r="H80" s="64">
        <f t="shared" si="6"/>
        <v>1987</v>
      </c>
      <c r="I80" s="65">
        <f t="shared" si="7"/>
        <v>0.9472140762463344</v>
      </c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1.25" customHeight="1">
      <c r="B81" s="22"/>
      <c r="C81" s="22"/>
      <c r="D81" s="22"/>
      <c r="E81" s="22"/>
      <c r="F81" s="22"/>
      <c r="G81" s="11"/>
      <c r="H81" s="64">
        <f t="shared" si="6"/>
        <v>1988</v>
      </c>
      <c r="I81" s="65">
        <f t="shared" si="7"/>
        <v>0.14759036144578314</v>
      </c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1.25" customHeight="1">
      <c r="B82" s="22"/>
      <c r="C82" s="22"/>
      <c r="D82" s="22"/>
      <c r="E82" s="22"/>
      <c r="F82" s="22"/>
      <c r="G82" s="11"/>
      <c r="H82" s="64">
        <f t="shared" si="6"/>
        <v>1989</v>
      </c>
      <c r="I82" s="65">
        <f t="shared" si="7"/>
        <v>-0.0984251968503937</v>
      </c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1.25" customHeight="1">
      <c r="B83" s="22"/>
      <c r="C83" s="22"/>
      <c r="D83" s="22"/>
      <c r="E83" s="22"/>
      <c r="F83" s="22"/>
      <c r="G83" s="11"/>
      <c r="H83" s="66">
        <f t="shared" si="6"/>
        <v>1990</v>
      </c>
      <c r="I83" s="67">
        <f t="shared" si="7"/>
        <v>0</v>
      </c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1.25" customHeight="1">
      <c r="B84" s="22"/>
      <c r="C84" s="22"/>
      <c r="D84" s="22"/>
      <c r="E84" s="22"/>
      <c r="F84" s="22"/>
      <c r="G84" s="11"/>
      <c r="H84" s="64">
        <f t="shared" si="6"/>
        <v>1991</v>
      </c>
      <c r="I84" s="65">
        <f t="shared" si="7"/>
        <v>-0.036390101892285295</v>
      </c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1.25" customHeight="1">
      <c r="B85" s="22"/>
      <c r="C85" s="22"/>
      <c r="D85" s="22"/>
      <c r="E85" s="22"/>
      <c r="F85" s="22"/>
      <c r="G85" s="11"/>
      <c r="H85" s="64">
        <f t="shared" si="6"/>
        <v>1992</v>
      </c>
      <c r="I85" s="65">
        <f t="shared" si="7"/>
        <v>-0.19939577039274925</v>
      </c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1.25" customHeight="1">
      <c r="B86" s="22"/>
      <c r="C86" s="22"/>
      <c r="D86" s="22"/>
      <c r="E86" s="22"/>
      <c r="F86" s="22"/>
      <c r="G86" s="11"/>
      <c r="H86" s="64">
        <f t="shared" si="6"/>
        <v>1993</v>
      </c>
      <c r="I86" s="65">
        <f t="shared" si="7"/>
        <v>-0.330188679245283</v>
      </c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1.25" customHeight="1">
      <c r="B87" s="22"/>
      <c r="C87" s="22"/>
      <c r="D87" s="22"/>
      <c r="E87" s="22"/>
      <c r="F87" s="22"/>
      <c r="G87" s="11"/>
      <c r="H87" s="64">
        <f t="shared" si="6"/>
        <v>1994</v>
      </c>
      <c r="I87" s="65">
        <f t="shared" si="7"/>
        <v>-0.3380281690140845</v>
      </c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1.25" customHeight="1">
      <c r="B88" s="22"/>
      <c r="C88" s="22"/>
      <c r="D88" s="22"/>
      <c r="E88" s="22"/>
      <c r="F88" s="22"/>
      <c r="G88" s="11"/>
      <c r="H88" s="64">
        <f t="shared" si="6"/>
        <v>1995</v>
      </c>
      <c r="I88" s="65">
        <f t="shared" si="7"/>
        <v>-0.2553191489361702</v>
      </c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1.25" customHeight="1">
      <c r="B89" s="22"/>
      <c r="C89" s="22"/>
      <c r="D89" s="22"/>
      <c r="E89" s="22"/>
      <c r="F89" s="22"/>
      <c r="G89" s="22"/>
      <c r="H89" s="64">
        <f t="shared" si="6"/>
        <v>1996</v>
      </c>
      <c r="I89" s="65">
        <f t="shared" si="7"/>
        <v>-0.21714285714285714</v>
      </c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1.25" customHeight="1">
      <c r="B90" s="22"/>
      <c r="C90" s="22"/>
      <c r="D90" s="22"/>
      <c r="E90" s="22"/>
      <c r="F90" s="22"/>
      <c r="G90" s="22"/>
      <c r="H90" s="64">
        <f t="shared" si="6"/>
        <v>1997</v>
      </c>
      <c r="I90" s="65">
        <f t="shared" si="7"/>
        <v>-0.10218978102189781</v>
      </c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1.25" customHeight="1">
      <c r="B91" s="22"/>
      <c r="C91" s="22"/>
      <c r="D91" s="22"/>
      <c r="E91" s="22"/>
      <c r="F91" s="22"/>
      <c r="G91" s="22"/>
      <c r="H91" s="64">
        <f t="shared" si="6"/>
        <v>1998</v>
      </c>
      <c r="I91" s="65">
        <f t="shared" si="7"/>
        <v>-0.008130081300813009</v>
      </c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1.25" customHeight="1">
      <c r="B92" s="22"/>
      <c r="C92" s="22"/>
      <c r="D92" s="22"/>
      <c r="E92" s="22"/>
      <c r="F92" s="22"/>
      <c r="G92" s="22"/>
      <c r="H92" s="64">
        <f t="shared" si="6"/>
        <v>1999</v>
      </c>
      <c r="I92" s="65">
        <f t="shared" si="7"/>
        <v>-0.03278688524590164</v>
      </c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1.25" customHeight="1">
      <c r="B93" s="22"/>
      <c r="C93" s="22"/>
      <c r="D93" s="22"/>
      <c r="E93" s="22"/>
      <c r="F93" s="22"/>
      <c r="G93" s="22"/>
      <c r="H93" s="66">
        <f t="shared" si="6"/>
        <v>2000</v>
      </c>
      <c r="I93" s="67">
        <f t="shared" si="7"/>
        <v>-0.03389830508474576</v>
      </c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1.25" customHeight="1">
      <c r="B94" s="22"/>
      <c r="C94" s="22"/>
      <c r="D94" s="22"/>
      <c r="E94" s="22"/>
      <c r="F94" s="22"/>
      <c r="G94" s="22"/>
      <c r="H94" s="64">
        <f t="shared" si="6"/>
        <v>2001</v>
      </c>
      <c r="I94" s="65">
        <f t="shared" si="7"/>
        <v>0</v>
      </c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1.25" customHeight="1">
      <c r="B95" s="22"/>
      <c r="C95" s="22"/>
      <c r="D95" s="22"/>
      <c r="E95" s="22"/>
      <c r="F95" s="22"/>
      <c r="G95" s="22"/>
      <c r="H95" s="64">
        <f t="shared" si="6"/>
        <v>2002</v>
      </c>
      <c r="I95" s="65">
        <f t="shared" si="7"/>
        <v>0.008771929824561403</v>
      </c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1.25" customHeight="1">
      <c r="B96" s="22"/>
      <c r="C96" s="22"/>
      <c r="D96" s="22"/>
      <c r="E96" s="22"/>
      <c r="F96" s="22"/>
      <c r="G96" s="22"/>
      <c r="H96" s="64">
        <f t="shared" si="6"/>
        <v>2003</v>
      </c>
      <c r="I96" s="65">
        <f t="shared" si="7"/>
        <v>0</v>
      </c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1.25" customHeight="1">
      <c r="B97" s="22"/>
      <c r="C97" s="22"/>
      <c r="D97" s="22"/>
      <c r="E97" s="22"/>
      <c r="F97" s="22"/>
      <c r="G97" s="22"/>
      <c r="H97" s="64">
        <f t="shared" si="6"/>
        <v>2004</v>
      </c>
      <c r="I97" s="65">
        <f t="shared" si="7"/>
        <v>0</v>
      </c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1.25" customHeight="1">
      <c r="B98" s="22"/>
      <c r="C98" s="22"/>
      <c r="D98" s="22"/>
      <c r="E98" s="22"/>
      <c r="F98" s="22"/>
      <c r="G98" s="22"/>
      <c r="H98" s="64">
        <f t="shared" si="6"/>
        <v>2005</v>
      </c>
      <c r="I98" s="65">
        <f t="shared" si="7"/>
        <v>0.034782608695652174</v>
      </c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1.25" customHeight="1">
      <c r="B99" s="22"/>
      <c r="C99" s="22"/>
      <c r="D99" s="22"/>
      <c r="E99" s="22"/>
      <c r="F99" s="22"/>
      <c r="G99" s="22"/>
      <c r="H99" s="64">
        <f t="shared" si="6"/>
        <v>2006</v>
      </c>
      <c r="I99" s="65">
        <f t="shared" si="7"/>
        <v>0.18487394957983194</v>
      </c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1.25" customHeight="1">
      <c r="B100" s="22"/>
      <c r="C100" s="22"/>
      <c r="D100" s="22"/>
      <c r="E100" s="22"/>
      <c r="F100" s="22"/>
      <c r="G100" s="22"/>
      <c r="H100" s="64">
        <f t="shared" si="6"/>
        <v>2007</v>
      </c>
      <c r="I100" s="65">
        <f t="shared" si="7"/>
        <v>0.3333333333333333</v>
      </c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1.25" customHeight="1">
      <c r="B101" s="22"/>
      <c r="C101" s="22"/>
      <c r="D101" s="22"/>
      <c r="E101" s="22"/>
      <c r="F101" s="22"/>
      <c r="G101" s="22"/>
      <c r="H101" s="64">
        <f t="shared" si="6"/>
        <v>2008</v>
      </c>
      <c r="I101" s="65">
        <f t="shared" si="7"/>
        <v>0.18617021276595744</v>
      </c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1.25" customHeight="1">
      <c r="B102" s="22"/>
      <c r="C102" s="22"/>
      <c r="D102" s="22"/>
      <c r="E102" s="22"/>
      <c r="F102" s="22"/>
      <c r="G102" s="22"/>
      <c r="H102" s="64">
        <f t="shared" si="6"/>
        <v>2009</v>
      </c>
      <c r="I102" s="65">
        <f t="shared" si="7"/>
        <v>-0.14798206278026907</v>
      </c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1.25" customHeight="1">
      <c r="B103" s="22"/>
      <c r="C103" s="22"/>
      <c r="D103" s="22"/>
      <c r="E103" s="22"/>
      <c r="F103" s="22"/>
      <c r="G103" s="22"/>
      <c r="H103" s="64">
        <f t="shared" si="6"/>
        <v>2010</v>
      </c>
      <c r="I103" s="65">
        <f t="shared" si="7"/>
        <v>-0.08947368421052632</v>
      </c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1.25" customHeight="1">
      <c r="B104" s="22"/>
      <c r="C104" s="22"/>
      <c r="D104" s="22"/>
      <c r="E104" s="22"/>
      <c r="F104" s="22"/>
      <c r="G104" s="22"/>
      <c r="H104" s="66">
        <f t="shared" si="6"/>
        <v>2011</v>
      </c>
      <c r="I104" s="67">
        <f t="shared" si="7"/>
        <v>-0.005780346820809248</v>
      </c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1.25" customHeight="1">
      <c r="B105" s="22"/>
      <c r="C105" s="22"/>
      <c r="D105" s="22"/>
      <c r="E105" s="22"/>
      <c r="F105" s="22"/>
      <c r="G105" s="22"/>
      <c r="H105" s="64">
        <f t="shared" si="6"/>
        <v>2012</v>
      </c>
      <c r="I105" s="65">
        <f t="shared" si="7"/>
        <v>-0.011627906976744186</v>
      </c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1.25" customHeight="1">
      <c r="B106" s="22"/>
      <c r="C106" s="22"/>
      <c r="D106" s="22"/>
      <c r="E106" s="22"/>
      <c r="F106" s="22"/>
      <c r="G106" s="22"/>
      <c r="H106" s="22"/>
      <c r="I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6:11" ht="11.25" customHeight="1">
      <c r="F107" s="22"/>
      <c r="J107" s="17"/>
      <c r="K107" s="22"/>
    </row>
  </sheetData>
  <sheetProtection/>
  <mergeCells count="16">
    <mergeCell ref="B69:C69"/>
    <mergeCell ref="B70:C70"/>
    <mergeCell ref="B71:C71"/>
    <mergeCell ref="F1:I1"/>
    <mergeCell ref="F2:I2"/>
    <mergeCell ref="F3:I3"/>
    <mergeCell ref="B1:E1"/>
    <mergeCell ref="B4:E4"/>
    <mergeCell ref="B2:E2"/>
    <mergeCell ref="B3:E3"/>
    <mergeCell ref="H61:I61"/>
    <mergeCell ref="B66:C66"/>
    <mergeCell ref="B67:C67"/>
    <mergeCell ref="B68:C68"/>
    <mergeCell ref="B64:C64"/>
    <mergeCell ref="B65:C65"/>
  </mergeCells>
  <printOptions/>
  <pageMargins left="0.5118110236220472" right="0.11811023622047245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2012-12-14T05:31:22Z</cp:lastPrinted>
  <dcterms:created xsi:type="dcterms:W3CDTF">2012-05-13T06:14:34Z</dcterms:created>
  <dcterms:modified xsi:type="dcterms:W3CDTF">2012-12-14T05:31:24Z</dcterms:modified>
  <cp:category/>
  <cp:version/>
  <cp:contentType/>
  <cp:contentStatus/>
</cp:coreProperties>
</file>